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311" windowWidth="15480" windowHeight="8160" tabRatio="866" activeTab="5"/>
  </bookViews>
  <sheets>
    <sheet name="InterGirls TRI" sheetId="1" r:id="rId1"/>
    <sheet name="JuniorBoys TRI" sheetId="2" r:id="rId2"/>
    <sheet name="JuniorGirls TRI" sheetId="3" r:id="rId3"/>
    <sheet name="JuniorGirls TET" sheetId="4" r:id="rId4"/>
    <sheet name="MiniBoys TET" sheetId="5" r:id="rId5"/>
    <sheet name="MiniGirls TRI" sheetId="6" r:id="rId6"/>
    <sheet name="TadpoleBoys TRI" sheetId="7" r:id="rId7"/>
    <sheet name="TadpoleBoys TET" sheetId="8" r:id="rId8"/>
    <sheet name="TadpoleGirls TRI" sheetId="9" r:id="rId9"/>
    <sheet name="TadpoleGirls TET" sheetId="10" r:id="rId10"/>
    <sheet name="Under8 TRI" sheetId="11" r:id="rId11"/>
    <sheet name="Under8 TET" sheetId="12" r:id="rId12"/>
    <sheet name="Adults" sheetId="13" r:id="rId13"/>
    <sheet name="Teams Placed" sheetId="14" state="hidden" r:id="rId14"/>
  </sheets>
  <definedNames>
    <definedName name="Excel_BuiltIn_Print_Area_1_1">#REF!</definedName>
    <definedName name="Excel_BuiltIn_Print_Area_1_1_1">"$#REF!.$A$22:$P$26"</definedName>
    <definedName name="Excel_BuiltIn_Print_Area_10_1" localSheetId="12">#REF!</definedName>
    <definedName name="Excel_BuiltIn_Print_Area_10_1" localSheetId="1">#REF!</definedName>
    <definedName name="Excel_BuiltIn_Print_Area_10_1" localSheetId="3">#REF!</definedName>
    <definedName name="Excel_BuiltIn_Print_Area_10_1" localSheetId="4">#REF!</definedName>
    <definedName name="Excel_BuiltIn_Print_Area_10_1" localSheetId="7">#REF!</definedName>
    <definedName name="Excel_BuiltIn_Print_Area_10_1" localSheetId="6">#REF!</definedName>
    <definedName name="Excel_BuiltIn_Print_Area_10_1" localSheetId="9">#REF!</definedName>
    <definedName name="Excel_BuiltIn_Print_Area_10_1" localSheetId="8">#REF!</definedName>
    <definedName name="Excel_BuiltIn_Print_Area_10_1" localSheetId="11">#REF!</definedName>
    <definedName name="Excel_BuiltIn_Print_Area_10_1" localSheetId="10">#REF!</definedName>
    <definedName name="Excel_BuiltIn_Print_Area_10_1">#REF!</definedName>
    <definedName name="Excel_BuiltIn_Print_Area_10_1_1_1">"$#REF!.$A$1:$B$27"</definedName>
    <definedName name="Excel_BuiltIn_Print_Area_12" localSheetId="12">#REF!</definedName>
    <definedName name="Excel_BuiltIn_Print_Area_12" localSheetId="1">#REF!</definedName>
    <definedName name="Excel_BuiltIn_Print_Area_12" localSheetId="3">#REF!</definedName>
    <definedName name="Excel_BuiltIn_Print_Area_12" localSheetId="4">#REF!</definedName>
    <definedName name="Excel_BuiltIn_Print_Area_12" localSheetId="7">#REF!</definedName>
    <definedName name="Excel_BuiltIn_Print_Area_12" localSheetId="6">#REF!</definedName>
    <definedName name="Excel_BuiltIn_Print_Area_12" localSheetId="9">#REF!</definedName>
    <definedName name="Excel_BuiltIn_Print_Area_12" localSheetId="8">#REF!</definedName>
    <definedName name="Excel_BuiltIn_Print_Area_12" localSheetId="11">#REF!</definedName>
    <definedName name="Excel_BuiltIn_Print_Area_12" localSheetId="10">#REF!</definedName>
    <definedName name="Excel_BuiltIn_Print_Area_12">#REF!</definedName>
    <definedName name="Excel_BuiltIn_Print_Area_12_1">"$#REF!.$A$1:$B$34"</definedName>
    <definedName name="Excel_BuiltIn_Print_Area_2_1" localSheetId="12">#REF!</definedName>
    <definedName name="Excel_BuiltIn_Print_Area_2_1" localSheetId="1">#REF!</definedName>
    <definedName name="Excel_BuiltIn_Print_Area_2_1" localSheetId="3">#REF!</definedName>
    <definedName name="Excel_BuiltIn_Print_Area_2_1" localSheetId="4">#REF!</definedName>
    <definedName name="Excel_BuiltIn_Print_Area_2_1" localSheetId="7">#REF!</definedName>
    <definedName name="Excel_BuiltIn_Print_Area_2_1" localSheetId="6">#REF!</definedName>
    <definedName name="Excel_BuiltIn_Print_Area_2_1" localSheetId="9">#REF!</definedName>
    <definedName name="Excel_BuiltIn_Print_Area_2_1" localSheetId="8">#REF!</definedName>
    <definedName name="Excel_BuiltIn_Print_Area_2_1" localSheetId="11">#REF!</definedName>
    <definedName name="Excel_BuiltIn_Print_Area_2_1" localSheetId="10">#REF!</definedName>
    <definedName name="Excel_BuiltIn_Print_Area_2_1">#REF!</definedName>
    <definedName name="Excel_BuiltIn_Print_Area_2_1_1">"$#REF!.$#REF!$#REF!:$#REF!$#REF!"</definedName>
    <definedName name="Excel_BuiltIn_Print_Area_3_1">#REF!</definedName>
    <definedName name="Excel_BuiltIn_Print_Area_3_1_1">#REF!</definedName>
    <definedName name="Excel_BuiltIn_Print_Area_4_1" localSheetId="1">'JuniorBoys TRI'!$A$1:$M$2</definedName>
    <definedName name="Excel_BuiltIn_Print_Area_4_1" localSheetId="3">'JuniorGirls TET'!$A$1:$O$2</definedName>
    <definedName name="Excel_BuiltIn_Print_Area_4_1" localSheetId="4">'MiniBoys TET'!$A$1:$N$2</definedName>
    <definedName name="Excel_BuiltIn_Print_Area_4_1" localSheetId="7">'TadpoleBoys TET'!$A$1:$N$2</definedName>
    <definedName name="Excel_BuiltIn_Print_Area_4_1" localSheetId="9">'TadpoleGirls TET'!$A$1:$N$2</definedName>
    <definedName name="Excel_BuiltIn_Print_Area_4_1" localSheetId="11">'Under8 TET'!$A$1:$O$2</definedName>
    <definedName name="Excel_BuiltIn_Print_Area_4_1">'JuniorGirls TRI'!$A$1:$M$2</definedName>
    <definedName name="Excel_BuiltIn_Print_Area_5_1" localSheetId="12">'Adults'!#REF!</definedName>
    <definedName name="Excel_BuiltIn_Print_Area_5_1" localSheetId="1">#REF!</definedName>
    <definedName name="Excel_BuiltIn_Print_Area_5_1" localSheetId="3">#REF!</definedName>
    <definedName name="Excel_BuiltIn_Print_Area_5_1" localSheetId="4">#REF!</definedName>
    <definedName name="Excel_BuiltIn_Print_Area_5_1" localSheetId="7">#REF!</definedName>
    <definedName name="Excel_BuiltIn_Print_Area_5_1" localSheetId="6">'TadpoleBoys TRI'!#REF!</definedName>
    <definedName name="Excel_BuiltIn_Print_Area_5_1" localSheetId="9">#REF!</definedName>
    <definedName name="Excel_BuiltIn_Print_Area_5_1" localSheetId="8">#REF!</definedName>
    <definedName name="Excel_BuiltIn_Print_Area_5_1" localSheetId="11">#REF!</definedName>
    <definedName name="Excel_BuiltIn_Print_Area_5_1" localSheetId="10">'Under8 TRI'!#REF!</definedName>
    <definedName name="Excel_BuiltIn_Print_Area_5_1">#REF!</definedName>
    <definedName name="Excel_BuiltIn_Print_Area_5_1_9" localSheetId="12">#REF!</definedName>
    <definedName name="Excel_BuiltIn_Print_Area_5_1_9" localSheetId="1">#REF!</definedName>
    <definedName name="Excel_BuiltIn_Print_Area_5_1_9" localSheetId="3">#REF!</definedName>
    <definedName name="Excel_BuiltIn_Print_Area_5_1_9" localSheetId="4">#REF!</definedName>
    <definedName name="Excel_BuiltIn_Print_Area_5_1_9" localSheetId="7">#REF!</definedName>
    <definedName name="Excel_BuiltIn_Print_Area_5_1_9" localSheetId="6">#REF!</definedName>
    <definedName name="Excel_BuiltIn_Print_Area_5_1_9" localSheetId="9">#REF!</definedName>
    <definedName name="Excel_BuiltIn_Print_Area_5_1_9" localSheetId="8">#REF!</definedName>
    <definedName name="Excel_BuiltIn_Print_Area_5_1_9" localSheetId="11">#REF!</definedName>
    <definedName name="Excel_BuiltIn_Print_Area_5_1_9" localSheetId="10">#REF!</definedName>
    <definedName name="Excel_BuiltIn_Print_Area_5_1_9">#REF!</definedName>
    <definedName name="Excel_BuiltIn_Print_Area_6_1" localSheetId="12">'MiniGirls TRI'!#REF!</definedName>
    <definedName name="Excel_BuiltIn_Print_Area_6_1" localSheetId="1">'MiniGirls TRI'!#REF!</definedName>
    <definedName name="Excel_BuiltIn_Print_Area_6_1" localSheetId="3">'MiniGirls TRI'!#REF!</definedName>
    <definedName name="Excel_BuiltIn_Print_Area_6_1" localSheetId="4">'MiniGirls TRI'!#REF!</definedName>
    <definedName name="Excel_BuiltIn_Print_Area_6_1" localSheetId="7">'MiniGirls TRI'!#REF!</definedName>
    <definedName name="Excel_BuiltIn_Print_Area_6_1" localSheetId="6">'MiniGirls TRI'!#REF!</definedName>
    <definedName name="Excel_BuiltIn_Print_Area_6_1" localSheetId="9">'MiniGirls TRI'!#REF!</definedName>
    <definedName name="Excel_BuiltIn_Print_Area_6_1" localSheetId="8">'TadpoleGirls TRI'!#REF!</definedName>
    <definedName name="Excel_BuiltIn_Print_Area_6_1" localSheetId="11">'MiniGirls TRI'!#REF!</definedName>
    <definedName name="Excel_BuiltIn_Print_Area_6_1" localSheetId="10">'MiniGirls TRI'!#REF!</definedName>
    <definedName name="Excel_BuiltIn_Print_Area_6_1">'MiniGirls TRI'!#REF!</definedName>
    <definedName name="Excel_BuiltIn_Print_Area_6_1_10" localSheetId="12">#REF!</definedName>
    <definedName name="Excel_BuiltIn_Print_Area_6_1_10" localSheetId="1">#REF!</definedName>
    <definedName name="Excel_BuiltIn_Print_Area_6_1_10" localSheetId="3">#REF!</definedName>
    <definedName name="Excel_BuiltIn_Print_Area_6_1_10" localSheetId="4">#REF!</definedName>
    <definedName name="Excel_BuiltIn_Print_Area_6_1_10" localSheetId="7">#REF!</definedName>
    <definedName name="Excel_BuiltIn_Print_Area_6_1_10" localSheetId="6">#REF!</definedName>
    <definedName name="Excel_BuiltIn_Print_Area_6_1_10" localSheetId="9">#REF!</definedName>
    <definedName name="Excel_BuiltIn_Print_Area_6_1_10" localSheetId="8">#REF!</definedName>
    <definedName name="Excel_BuiltIn_Print_Area_6_1_10" localSheetId="11">#REF!</definedName>
    <definedName name="Excel_BuiltIn_Print_Area_6_1_10" localSheetId="10">#REF!</definedName>
    <definedName name="Excel_BuiltIn_Print_Area_6_1_10">#REF!</definedName>
    <definedName name="Excel_BuiltIn_Print_Area_7_1" localSheetId="12">#REF!</definedName>
    <definedName name="Excel_BuiltIn_Print_Area_7_1" localSheetId="1">#REF!</definedName>
    <definedName name="Excel_BuiltIn_Print_Area_7_1" localSheetId="3">#REF!</definedName>
    <definedName name="Excel_BuiltIn_Print_Area_7_1" localSheetId="4">#REF!</definedName>
    <definedName name="Excel_BuiltIn_Print_Area_7_1" localSheetId="7">#REF!</definedName>
    <definedName name="Excel_BuiltIn_Print_Area_7_1" localSheetId="6">#REF!</definedName>
    <definedName name="Excel_BuiltIn_Print_Area_7_1" localSheetId="9">#REF!</definedName>
    <definedName name="Excel_BuiltIn_Print_Area_7_1" localSheetId="8">#REF!</definedName>
    <definedName name="Excel_BuiltIn_Print_Area_7_1" localSheetId="11">#REF!</definedName>
    <definedName name="Excel_BuiltIn_Print_Area_7_1" localSheetId="10">#REF!</definedName>
    <definedName name="Excel_BuiltIn_Print_Area_7_1">#REF!</definedName>
    <definedName name="Excel_BuiltIn_Print_Area_7_1_1">"$#REF!.$A$1:$P$4"</definedName>
    <definedName name="Excel_BuiltIn_Print_Area_7_1_1_1">"$#REF!.$A$1:$B$9"</definedName>
    <definedName name="Excel_BuiltIn_Print_Area_8_1" localSheetId="12">#REF!</definedName>
    <definedName name="Excel_BuiltIn_Print_Area_8_1" localSheetId="1">#REF!</definedName>
    <definedName name="Excel_BuiltIn_Print_Area_8_1" localSheetId="3">#REF!</definedName>
    <definedName name="Excel_BuiltIn_Print_Area_8_1" localSheetId="4">#REF!</definedName>
    <definedName name="Excel_BuiltIn_Print_Area_8_1" localSheetId="7">#REF!</definedName>
    <definedName name="Excel_BuiltIn_Print_Area_8_1" localSheetId="6">#REF!</definedName>
    <definedName name="Excel_BuiltIn_Print_Area_8_1" localSheetId="9">#REF!</definedName>
    <definedName name="Excel_BuiltIn_Print_Area_8_1" localSheetId="8">#REF!</definedName>
    <definedName name="Excel_BuiltIn_Print_Area_8_1" localSheetId="11">#REF!</definedName>
    <definedName name="Excel_BuiltIn_Print_Area_8_1" localSheetId="10">#REF!</definedName>
    <definedName name="Excel_BuiltIn_Print_Area_8_1">#REF!</definedName>
    <definedName name="Excel_BuiltIn_Print_Area_8_1_1">"$#REF!.$A$1:$B$6"</definedName>
    <definedName name="Excel_BuiltIn_Print_Area_9_1" localSheetId="12">#REF!</definedName>
    <definedName name="Excel_BuiltIn_Print_Area_9_1" localSheetId="1">#REF!</definedName>
    <definedName name="Excel_BuiltIn_Print_Area_9_1" localSheetId="3">#REF!</definedName>
    <definedName name="Excel_BuiltIn_Print_Area_9_1" localSheetId="4">#REF!</definedName>
    <definedName name="Excel_BuiltIn_Print_Area_9_1" localSheetId="7">#REF!</definedName>
    <definedName name="Excel_BuiltIn_Print_Area_9_1" localSheetId="6">#REF!</definedName>
    <definedName name="Excel_BuiltIn_Print_Area_9_1" localSheetId="9">#REF!</definedName>
    <definedName name="Excel_BuiltIn_Print_Area_9_1" localSheetId="8">#REF!</definedName>
    <definedName name="Excel_BuiltIn_Print_Area_9_1" localSheetId="11">#REF!</definedName>
    <definedName name="Excel_BuiltIn_Print_Area_9_1" localSheetId="10">#REF!</definedName>
    <definedName name="Excel_BuiltIn_Print_Area_9_1">#REF!</definedName>
    <definedName name="Excel_BuiltIn_Print_Area_9_1_1">"$#REF!.$A$1:$B$9"</definedName>
    <definedName name="Excel_BuiltIn_Print_Titles_1_1" localSheetId="12">#REF!</definedName>
    <definedName name="Excel_BuiltIn_Print_Titles_1_1" localSheetId="1">#REF!</definedName>
    <definedName name="Excel_BuiltIn_Print_Titles_1_1" localSheetId="3">#REF!</definedName>
    <definedName name="Excel_BuiltIn_Print_Titles_1_1" localSheetId="4">#REF!</definedName>
    <definedName name="Excel_BuiltIn_Print_Titles_1_1" localSheetId="7">#REF!</definedName>
    <definedName name="Excel_BuiltIn_Print_Titles_1_1" localSheetId="6">#REF!</definedName>
    <definedName name="Excel_BuiltIn_Print_Titles_1_1" localSheetId="9">#REF!</definedName>
    <definedName name="Excel_BuiltIn_Print_Titles_1_1" localSheetId="8">#REF!</definedName>
    <definedName name="Excel_BuiltIn_Print_Titles_1_1" localSheetId="11">#REF!</definedName>
    <definedName name="Excel_BuiltIn_Print_Titles_1_1" localSheetId="10">#REF!</definedName>
    <definedName name="Excel_BuiltIn_Print_Titles_1_1">#REF!</definedName>
    <definedName name="Excel_BuiltIn_Print_Titles_2_1" localSheetId="12">#REF!</definedName>
    <definedName name="Excel_BuiltIn_Print_Titles_2_1" localSheetId="1">#REF!</definedName>
    <definedName name="Excel_BuiltIn_Print_Titles_2_1" localSheetId="3">#REF!</definedName>
    <definedName name="Excel_BuiltIn_Print_Titles_2_1" localSheetId="4">#REF!</definedName>
    <definedName name="Excel_BuiltIn_Print_Titles_2_1" localSheetId="7">#REF!</definedName>
    <definedName name="Excel_BuiltIn_Print_Titles_2_1" localSheetId="6">#REF!</definedName>
    <definedName name="Excel_BuiltIn_Print_Titles_2_1" localSheetId="9">#REF!</definedName>
    <definedName name="Excel_BuiltIn_Print_Titles_2_1" localSheetId="8">#REF!</definedName>
    <definedName name="Excel_BuiltIn_Print_Titles_2_1" localSheetId="11">#REF!</definedName>
    <definedName name="Excel_BuiltIn_Print_Titles_2_1" localSheetId="10">#REF!</definedName>
    <definedName name="Excel_BuiltIn_Print_Titles_2_1">#REF!</definedName>
    <definedName name="Excel_BuiltIn_Print_Titles_2_1_1">"$#REF!.$A$1:$IO$2"</definedName>
    <definedName name="_xlnm.Print_Area" localSheetId="12">'Adults'!$A$1:$M$6</definedName>
    <definedName name="_xlnm.Print_Area" localSheetId="0">'InterGirls TRI'!$A$2:$M$9</definedName>
    <definedName name="_xlnm.Print_Area" localSheetId="1">'JuniorBoys TRI'!$A$1:$M$7</definedName>
    <definedName name="_xlnm.Print_Area" localSheetId="3">'JuniorGirls TET'!$A$1:$Q$8</definedName>
    <definedName name="_xlnm.Print_Area" localSheetId="2">'JuniorGirls TRI'!$A$1:$M$7</definedName>
    <definedName name="_xlnm.Print_Area" localSheetId="4">'MiniBoys TET'!$A$1:$N$7</definedName>
    <definedName name="_xlnm.Print_Area" localSheetId="5">'MiniGirls TRI'!$A$1:$M$7</definedName>
    <definedName name="_xlnm.Print_Area" localSheetId="7">'TadpoleBoys TET'!$A$1:$N$7</definedName>
    <definedName name="_xlnm.Print_Area" localSheetId="6">'TadpoleBoys TRI'!$A$2:$P$9</definedName>
    <definedName name="_xlnm.Print_Area" localSheetId="9">'TadpoleGirls TET'!$A$1:$N$8</definedName>
    <definedName name="_xlnm.Print_Area" localSheetId="8">'TadpoleGirls TRI'!$A$2:$P$9</definedName>
    <definedName name="_xlnm.Print_Area" localSheetId="11">'Under8 TET'!$A$1:$Q$17</definedName>
    <definedName name="_xlnm.Print_Area" localSheetId="10">'Under8 TRI'!$A$2:$R$15</definedName>
    <definedName name="_xlnm.Print_Titles" localSheetId="1">'JuniorBoys TRI'!$1:$2</definedName>
    <definedName name="_xlnm.Print_Titles" localSheetId="3">'JuniorGirls TET'!$1:$2</definedName>
    <definedName name="_xlnm.Print_Titles" localSheetId="2">'JuniorGirls TRI'!$1:$2</definedName>
    <definedName name="_xlnm.Print_Titles" localSheetId="4">'MiniBoys TET'!$1:$2</definedName>
    <definedName name="_xlnm.Print_Titles" localSheetId="7">'TadpoleBoys TET'!$1:$2</definedName>
    <definedName name="_xlnm.Print_Titles" localSheetId="9">'TadpoleGirls TET'!$1:$2</definedName>
    <definedName name="_xlnm.Print_Titles" localSheetId="11">'Under8 TET'!$1:$2</definedName>
  </definedNames>
  <calcPr calcMode="manual" fullCalcOnLoad="1"/>
</workbook>
</file>

<file path=xl/sharedStrings.xml><?xml version="1.0" encoding="utf-8"?>
<sst xmlns="http://schemas.openxmlformats.org/spreadsheetml/2006/main" count="421" uniqueCount="97">
  <si>
    <t>Name</t>
  </si>
  <si>
    <t>Branch</t>
  </si>
  <si>
    <t>No.</t>
  </si>
  <si>
    <t>Shoot</t>
  </si>
  <si>
    <t xml:space="preserve"> Run</t>
  </si>
  <si>
    <t xml:space="preserve"> Swim </t>
  </si>
  <si>
    <t>Total /Final</t>
  </si>
  <si>
    <t>Score</t>
  </si>
  <si>
    <t>Place</t>
  </si>
  <si>
    <t>Time</t>
  </si>
  <si>
    <t>L.m</t>
  </si>
  <si>
    <t>No Competing</t>
  </si>
  <si>
    <t>No</t>
  </si>
  <si>
    <t>Split</t>
  </si>
  <si>
    <t>Team</t>
  </si>
  <si>
    <t>Team Score</t>
  </si>
  <si>
    <t>Placing</t>
  </si>
  <si>
    <t>Area</t>
  </si>
  <si>
    <t>Adults</t>
  </si>
  <si>
    <t>Isabelle Engestrom</t>
  </si>
  <si>
    <t>OBHN</t>
  </si>
  <si>
    <t>XC</t>
  </si>
  <si>
    <t>Under 8 TRI</t>
  </si>
  <si>
    <t>Under 8 TET</t>
  </si>
  <si>
    <t>Junior Girls TRI</t>
  </si>
  <si>
    <t>Junior Girls TET</t>
  </si>
  <si>
    <t>Mini Boys TET</t>
  </si>
  <si>
    <t>Tadpole Boys TET</t>
  </si>
  <si>
    <t>Tadpole Girls TET</t>
  </si>
  <si>
    <t>Tadpole Girls TRI</t>
  </si>
  <si>
    <t>Double Score</t>
  </si>
  <si>
    <t>Alex Bland</t>
  </si>
  <si>
    <t>Isla Clow</t>
  </si>
  <si>
    <t>WCPC</t>
  </si>
  <si>
    <t>Lily Woodyard</t>
  </si>
  <si>
    <t>Isla McHugh</t>
  </si>
  <si>
    <t>Penny Reid</t>
  </si>
  <si>
    <t>Jemima Martin</t>
  </si>
  <si>
    <t>Fergus Reid</t>
  </si>
  <si>
    <t>Josie Reid</t>
  </si>
  <si>
    <t>Raissa Vickery</t>
  </si>
  <si>
    <t>Flamstead</t>
  </si>
  <si>
    <t>Daisy Williams</t>
  </si>
  <si>
    <t>Toby Martin</t>
  </si>
  <si>
    <t>Mixed 4</t>
  </si>
  <si>
    <t>Mixed 3</t>
  </si>
  <si>
    <t>Junior Boys TRI</t>
  </si>
  <si>
    <t>Inter Girls TRI</t>
  </si>
  <si>
    <t>Mini Girls TRI</t>
  </si>
  <si>
    <t>Tadpole Boys Tri</t>
  </si>
  <si>
    <t>Mixed 1</t>
  </si>
  <si>
    <t>George Killin</t>
  </si>
  <si>
    <t>Lucy Clow</t>
  </si>
  <si>
    <t>Grace Arnott</t>
  </si>
  <si>
    <t>Faith Dippenaar</t>
  </si>
  <si>
    <t>Millie Parry</t>
  </si>
  <si>
    <t>Amy Parry</t>
  </si>
  <si>
    <t>Imogen Breakell</t>
  </si>
  <si>
    <t>Nina Kaenzig</t>
  </si>
  <si>
    <t>The Great Herts</t>
  </si>
  <si>
    <t>Whaddon Wizzers</t>
  </si>
  <si>
    <t>Rosie Moreton</t>
  </si>
  <si>
    <t>Annabel Ridgeway</t>
  </si>
  <si>
    <t>Imi Young</t>
  </si>
  <si>
    <t>Freya Long</t>
  </si>
  <si>
    <t>Thomas Gray</t>
  </si>
  <si>
    <t>George Moreton</t>
  </si>
  <si>
    <t>Amelie Benesch-Hubber</t>
  </si>
  <si>
    <t>Flo Claridge</t>
  </si>
  <si>
    <t>Darcey Smewing</t>
  </si>
  <si>
    <t>Sasha Kurz</t>
  </si>
  <si>
    <t>Austin Bibb</t>
  </si>
  <si>
    <t>Warwick</t>
  </si>
  <si>
    <t>HHPC</t>
  </si>
  <si>
    <t>N Warks</t>
  </si>
  <si>
    <t>Whaddon Wonders</t>
  </si>
  <si>
    <t>Freddie Thon</t>
  </si>
  <si>
    <t>Mixed 2</t>
  </si>
  <si>
    <t>Ronan Bibb</t>
  </si>
  <si>
    <t>Zoe Kaenzig</t>
  </si>
  <si>
    <t>Maya Thon</t>
  </si>
  <si>
    <t>Cassie Osman</t>
  </si>
  <si>
    <t>Issy Coone</t>
  </si>
  <si>
    <t>Suffolk</t>
  </si>
  <si>
    <t>Ruby Jones</t>
  </si>
  <si>
    <t>George Martin</t>
  </si>
  <si>
    <t>Emma White</t>
  </si>
  <si>
    <t>Calia Logan-Griffin</t>
  </si>
  <si>
    <t>Scarlett Garner</t>
  </si>
  <si>
    <t>Brocklesby</t>
  </si>
  <si>
    <t>Bisley</t>
  </si>
  <si>
    <t>Millie Martin</t>
  </si>
  <si>
    <t>Emma Coone</t>
  </si>
  <si>
    <t>Jonathon Coone</t>
  </si>
  <si>
    <t>Meg Bibb</t>
  </si>
  <si>
    <t>DNF</t>
  </si>
  <si>
    <t/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</si>
</sst>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Black]General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/>
      <bottom style="medium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 style="medium"/>
      <top style="medium"/>
      <bottom style="thin"/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 style="medium">
        <color indexed="8"/>
      </right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medium"/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>
        <color indexed="8"/>
      </top>
      <bottom style="medium"/>
    </border>
    <border>
      <left style="thin">
        <color indexed="8"/>
      </left>
      <right style="medium"/>
      <top style="medium"/>
      <bottom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 style="medium"/>
      <top style="medium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/>
      <right style="medium">
        <color indexed="8"/>
      </right>
      <top style="medium"/>
      <bottom style="thin"/>
    </border>
    <border>
      <left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2" fillId="7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7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24" borderId="17" xfId="0" applyFont="1" applyFill="1" applyBorder="1" applyAlignment="1">
      <alignment horizontal="center"/>
    </xf>
    <xf numFmtId="0" fontId="6" fillId="25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6" fillId="24" borderId="28" xfId="0" applyFont="1" applyFill="1" applyBorder="1" applyAlignment="1">
      <alignment horizontal="center"/>
    </xf>
    <xf numFmtId="0" fontId="6" fillId="8" borderId="29" xfId="55" applyNumberFormat="1" applyFont="1" applyFill="1" applyBorder="1" applyAlignment="1" applyProtection="1">
      <alignment horizontal="center"/>
      <protection/>
    </xf>
    <xf numFmtId="0" fontId="6" fillId="8" borderId="30" xfId="55" applyNumberFormat="1" applyFont="1" applyFill="1" applyBorder="1" applyAlignment="1" applyProtection="1">
      <alignment horizontal="center"/>
      <protection/>
    </xf>
    <xf numFmtId="0" fontId="6" fillId="8" borderId="31" xfId="55" applyNumberFormat="1" applyFont="1" applyFill="1" applyBorder="1" applyAlignment="1" applyProtection="1">
      <alignment horizontal="center"/>
      <protection/>
    </xf>
    <xf numFmtId="0" fontId="6" fillId="3" borderId="32" xfId="55" applyNumberFormat="1" applyFont="1" applyFill="1" applyBorder="1" applyAlignment="1" applyProtection="1">
      <alignment horizontal="center"/>
      <protection/>
    </xf>
    <xf numFmtId="0" fontId="6" fillId="3" borderId="12" xfId="55" applyNumberFormat="1" applyFont="1" applyFill="1" applyBorder="1" applyAlignment="1" applyProtection="1">
      <alignment horizontal="center"/>
      <protection/>
    </xf>
    <xf numFmtId="0" fontId="6" fillId="25" borderId="30" xfId="0" applyFont="1" applyFill="1" applyBorder="1" applyAlignment="1">
      <alignment horizontal="center"/>
    </xf>
    <xf numFmtId="0" fontId="6" fillId="3" borderId="31" xfId="55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26" borderId="44" xfId="0" applyNumberFormat="1" applyFont="1" applyFill="1" applyBorder="1" applyAlignment="1">
      <alignment horizontal="center" vertical="center"/>
    </xf>
    <xf numFmtId="3" fontId="3" fillId="26" borderId="45" xfId="0" applyNumberFormat="1" applyFont="1" applyFill="1" applyBorder="1" applyAlignment="1">
      <alignment horizontal="center" vertical="center"/>
    </xf>
    <xf numFmtId="3" fontId="3" fillId="26" borderId="40" xfId="0" applyNumberFormat="1" applyFont="1" applyFill="1" applyBorder="1" applyAlignment="1">
      <alignment horizontal="center" vertical="center"/>
    </xf>
    <xf numFmtId="3" fontId="3" fillId="26" borderId="28" xfId="0" applyNumberFormat="1" applyFont="1" applyFill="1" applyBorder="1" applyAlignment="1">
      <alignment horizontal="center" vertical="center"/>
    </xf>
    <xf numFmtId="3" fontId="3" fillId="26" borderId="46" xfId="0" applyNumberFormat="1" applyFont="1" applyFill="1" applyBorder="1" applyAlignment="1">
      <alignment horizontal="center" vertical="center"/>
    </xf>
    <xf numFmtId="3" fontId="3" fillId="26" borderId="47" xfId="0" applyNumberFormat="1" applyFont="1" applyFill="1" applyBorder="1" applyAlignment="1">
      <alignment horizontal="center" vertical="center"/>
    </xf>
    <xf numFmtId="3" fontId="3" fillId="26" borderId="48" xfId="0" applyNumberFormat="1" applyFont="1" applyFill="1" applyBorder="1" applyAlignment="1">
      <alignment horizontal="center" vertical="center"/>
    </xf>
    <xf numFmtId="3" fontId="3" fillId="26" borderId="49" xfId="0" applyNumberFormat="1" applyFont="1" applyFill="1" applyBorder="1" applyAlignment="1">
      <alignment horizontal="center" vertical="center"/>
    </xf>
    <xf numFmtId="3" fontId="3" fillId="26" borderId="32" xfId="0" applyNumberFormat="1" applyFont="1" applyFill="1" applyBorder="1" applyAlignment="1">
      <alignment horizontal="center" vertical="center"/>
    </xf>
    <xf numFmtId="3" fontId="3" fillId="26" borderId="50" xfId="0" applyNumberFormat="1" applyFont="1" applyFill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6" fillId="8" borderId="51" xfId="55" applyNumberFormat="1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3" fontId="2" fillId="7" borderId="27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" fontId="2" fillId="26" borderId="0" xfId="0" applyNumberFormat="1" applyFont="1" applyFill="1" applyBorder="1" applyAlignment="1">
      <alignment vertical="center"/>
    </xf>
    <xf numFmtId="3" fontId="3" fillId="26" borderId="0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/>
    </xf>
    <xf numFmtId="0" fontId="6" fillId="3" borderId="27" xfId="55" applyNumberFormat="1" applyFont="1" applyFill="1" applyBorder="1" applyAlignment="1" applyProtection="1">
      <alignment horizontal="center"/>
      <protection/>
    </xf>
    <xf numFmtId="0" fontId="6" fillId="3" borderId="17" xfId="55" applyNumberFormat="1" applyFont="1" applyFill="1" applyBorder="1" applyAlignment="1" applyProtection="1">
      <alignment horizontal="center"/>
      <protection/>
    </xf>
    <xf numFmtId="0" fontId="6" fillId="3" borderId="19" xfId="55" applyNumberFormat="1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>
      <alignment/>
    </xf>
    <xf numFmtId="3" fontId="2" fillId="26" borderId="0" xfId="0" applyNumberFormat="1" applyFont="1" applyFill="1" applyBorder="1" applyAlignment="1">
      <alignment horizontal="center" vertical="center"/>
    </xf>
    <xf numFmtId="0" fontId="6" fillId="25" borderId="51" xfId="0" applyFont="1" applyFill="1" applyBorder="1" applyAlignment="1">
      <alignment horizontal="center"/>
    </xf>
    <xf numFmtId="3" fontId="2" fillId="26" borderId="40" xfId="0" applyNumberFormat="1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/>
    </xf>
    <xf numFmtId="3" fontId="2" fillId="26" borderId="50" xfId="0" applyNumberFormat="1" applyFont="1" applyFill="1" applyBorder="1" applyAlignment="1">
      <alignment horizontal="center" vertical="center"/>
    </xf>
    <xf numFmtId="3" fontId="2" fillId="26" borderId="54" xfId="0" applyNumberFormat="1" applyFont="1" applyFill="1" applyBorder="1" applyAlignment="1">
      <alignment horizontal="center" vertical="center"/>
    </xf>
    <xf numFmtId="3" fontId="2" fillId="26" borderId="55" xfId="0" applyNumberFormat="1" applyFont="1" applyFill="1" applyBorder="1" applyAlignment="1">
      <alignment horizontal="center" vertical="center"/>
    </xf>
    <xf numFmtId="3" fontId="2" fillId="26" borderId="27" xfId="0" applyNumberFormat="1" applyFont="1" applyFill="1" applyBorder="1" applyAlignment="1">
      <alignment horizontal="center" vertical="center"/>
    </xf>
    <xf numFmtId="3" fontId="2" fillId="26" borderId="56" xfId="0" applyNumberFormat="1" applyFont="1" applyFill="1" applyBorder="1" applyAlignment="1">
      <alignment horizontal="center" vertical="center"/>
    </xf>
    <xf numFmtId="3" fontId="2" fillId="26" borderId="46" xfId="0" applyNumberFormat="1" applyFont="1" applyFill="1" applyBorder="1" applyAlignment="1">
      <alignment horizontal="center" vertical="center"/>
    </xf>
    <xf numFmtId="3" fontId="2" fillId="26" borderId="57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6" fillId="24" borderId="32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27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3" fontId="3" fillId="0" borderId="66" xfId="0" applyNumberFormat="1" applyFont="1" applyBorder="1" applyAlignment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2" fontId="2" fillId="0" borderId="67" xfId="0" applyNumberFormat="1" applyFont="1" applyFill="1" applyBorder="1" applyAlignment="1" applyProtection="1">
      <alignment horizontal="center" vertical="center"/>
      <protection/>
    </xf>
    <xf numFmtId="2" fontId="2" fillId="0" borderId="28" xfId="0" applyNumberFormat="1" applyFont="1" applyFill="1" applyBorder="1" applyAlignment="1" applyProtection="1">
      <alignment horizontal="center" vertical="center"/>
      <protection/>
    </xf>
    <xf numFmtId="3" fontId="2" fillId="0" borderId="68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20" fontId="3" fillId="0" borderId="6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3" fontId="3" fillId="0" borderId="72" xfId="0" applyNumberFormat="1" applyFont="1" applyBorder="1" applyAlignment="1">
      <alignment horizontal="center" vertical="center"/>
    </xf>
    <xf numFmtId="3" fontId="2" fillId="26" borderId="73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20" fontId="3" fillId="0" borderId="74" xfId="0" applyNumberFormat="1" applyFont="1" applyBorder="1" applyAlignment="1">
      <alignment horizontal="center" vertical="center"/>
    </xf>
    <xf numFmtId="0" fontId="6" fillId="25" borderId="29" xfId="0" applyFont="1" applyFill="1" applyBorder="1" applyAlignment="1">
      <alignment horizontal="center"/>
    </xf>
    <xf numFmtId="0" fontId="2" fillId="0" borderId="75" xfId="0" applyFont="1" applyFill="1" applyBorder="1" applyAlignment="1">
      <alignment/>
    </xf>
    <xf numFmtId="0" fontId="6" fillId="3" borderId="28" xfId="55" applyNumberFormat="1" applyFont="1" applyFill="1" applyBorder="1" applyAlignment="1" applyProtection="1">
      <alignment horizontal="center"/>
      <protection/>
    </xf>
    <xf numFmtId="0" fontId="6" fillId="3" borderId="15" xfId="55" applyNumberFormat="1" applyFont="1" applyFill="1" applyBorder="1" applyAlignment="1" applyProtection="1">
      <alignment horizontal="center"/>
      <protection/>
    </xf>
    <xf numFmtId="3" fontId="3" fillId="26" borderId="76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6" fillId="25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/>
    </xf>
    <xf numFmtId="2" fontId="2" fillId="0" borderId="79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8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3" fontId="2" fillId="7" borderId="61" xfId="0" applyNumberFormat="1" applyFont="1" applyFill="1" applyBorder="1" applyAlignment="1">
      <alignment horizontal="center" vertical="center"/>
    </xf>
    <xf numFmtId="3" fontId="2" fillId="7" borderId="62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20" fontId="3" fillId="0" borderId="83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2" fontId="3" fillId="0" borderId="83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" fontId="3" fillId="0" borderId="69" xfId="0" applyNumberFormat="1" applyFont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20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2" fontId="4" fillId="0" borderId="53" xfId="0" applyNumberFormat="1" applyFont="1" applyBorder="1" applyAlignment="1">
      <alignment horizontal="center" vertical="center"/>
    </xf>
    <xf numFmtId="3" fontId="4" fillId="0" borderId="86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88" xfId="0" applyFont="1" applyBorder="1" applyAlignment="1">
      <alignment horizontal="center" vertical="center"/>
    </xf>
    <xf numFmtId="0" fontId="2" fillId="26" borderId="49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41" xfId="0" applyFont="1" applyFill="1" applyBorder="1" applyAlignment="1">
      <alignment horizontal="center" vertical="center"/>
    </xf>
    <xf numFmtId="2" fontId="2" fillId="26" borderId="17" xfId="0" applyNumberFormat="1" applyFont="1" applyFill="1" applyBorder="1" applyAlignment="1" applyProtection="1">
      <alignment horizontal="center" vertical="center"/>
      <protection/>
    </xf>
    <xf numFmtId="3" fontId="2" fillId="26" borderId="22" xfId="0" applyNumberFormat="1" applyFont="1" applyFill="1" applyBorder="1" applyAlignment="1">
      <alignment horizontal="center" vertical="center"/>
    </xf>
    <xf numFmtId="0" fontId="6" fillId="25" borderId="89" xfId="0" applyFont="1" applyFill="1" applyBorder="1" applyAlignment="1">
      <alignment horizontal="center"/>
    </xf>
    <xf numFmtId="0" fontId="2" fillId="0" borderId="82" xfId="0" applyFont="1" applyFill="1" applyBorder="1" applyAlignment="1">
      <alignment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20" fontId="3" fillId="0" borderId="93" xfId="0" applyNumberFormat="1" applyFont="1" applyBorder="1" applyAlignment="1">
      <alignment horizontal="center" vertical="center"/>
    </xf>
    <xf numFmtId="20" fontId="3" fillId="0" borderId="94" xfId="0" applyNumberFormat="1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3" fontId="3" fillId="0" borderId="92" xfId="0" applyNumberFormat="1" applyFont="1" applyBorder="1" applyAlignment="1">
      <alignment horizontal="center" vertical="center"/>
    </xf>
    <xf numFmtId="3" fontId="3" fillId="0" borderId="70" xfId="0" applyNumberFormat="1" applyFont="1" applyBorder="1" applyAlignment="1">
      <alignment horizontal="center" vertical="center"/>
    </xf>
    <xf numFmtId="3" fontId="0" fillId="0" borderId="58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2" fontId="2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3" fontId="2" fillId="26" borderId="76" xfId="0" applyNumberFormat="1" applyFont="1" applyFill="1" applyBorder="1" applyAlignment="1">
      <alignment horizontal="center" vertical="center"/>
    </xf>
    <xf numFmtId="3" fontId="2" fillId="26" borderId="67" xfId="0" applyNumberFormat="1" applyFont="1" applyFill="1" applyBorder="1" applyAlignment="1">
      <alignment horizontal="center" vertical="center"/>
    </xf>
    <xf numFmtId="3" fontId="2" fillId="26" borderId="32" xfId="0" applyNumberFormat="1" applyFont="1" applyFill="1" applyBorder="1" applyAlignment="1">
      <alignment horizontal="center" vertical="center"/>
    </xf>
    <xf numFmtId="0" fontId="2" fillId="0" borderId="90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>
      <alignment horizontal="center" vertical="center"/>
    </xf>
    <xf numFmtId="0" fontId="6" fillId="8" borderId="12" xfId="55" applyNumberFormat="1" applyFont="1" applyFill="1" applyBorder="1" applyAlignment="1" applyProtection="1">
      <alignment horizontal="center"/>
      <protection/>
    </xf>
    <xf numFmtId="0" fontId="6" fillId="8" borderId="27" xfId="55" applyNumberFormat="1" applyFont="1" applyFill="1" applyBorder="1" applyAlignment="1" applyProtection="1">
      <alignment horizontal="center"/>
      <protection/>
    </xf>
    <xf numFmtId="0" fontId="2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21" borderId="14" xfId="0" applyFont="1" applyFill="1" applyBorder="1" applyAlignment="1">
      <alignment/>
    </xf>
    <xf numFmtId="0" fontId="2" fillId="21" borderId="64" xfId="0" applyNumberFormat="1" applyFont="1" applyFill="1" applyBorder="1" applyAlignment="1" applyProtection="1">
      <alignment horizontal="center" vertical="center"/>
      <protection/>
    </xf>
    <xf numFmtId="2" fontId="2" fillId="21" borderId="19" xfId="0" applyNumberFormat="1" applyFont="1" applyFill="1" applyBorder="1" applyAlignment="1" applyProtection="1">
      <alignment horizontal="center" vertical="center"/>
      <protection/>
    </xf>
    <xf numFmtId="0" fontId="2" fillId="21" borderId="41" xfId="0" applyFont="1" applyFill="1" applyBorder="1" applyAlignment="1">
      <alignment horizontal="center" vertical="center"/>
    </xf>
    <xf numFmtId="0" fontId="6" fillId="28" borderId="31" xfId="0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3" fontId="0" fillId="20" borderId="26" xfId="0" applyNumberFormat="1" applyFill="1" applyBorder="1" applyAlignment="1">
      <alignment horizontal="center"/>
    </xf>
    <xf numFmtId="0" fontId="2" fillId="20" borderId="23" xfId="0" applyNumberFormat="1" applyFont="1" applyFill="1" applyBorder="1" applyAlignment="1" applyProtection="1">
      <alignment horizontal="center" vertical="center"/>
      <protection/>
    </xf>
    <xf numFmtId="0" fontId="2" fillId="20" borderId="64" xfId="0" applyNumberFormat="1" applyFont="1" applyFill="1" applyBorder="1" applyAlignment="1" applyProtection="1">
      <alignment horizontal="center" vertical="center"/>
      <protection/>
    </xf>
    <xf numFmtId="2" fontId="2" fillId="20" borderId="19" xfId="0" applyNumberFormat="1" applyFont="1" applyFill="1" applyBorder="1" applyAlignment="1" applyProtection="1">
      <alignment horizontal="center" vertical="center"/>
      <protection/>
    </xf>
    <xf numFmtId="0" fontId="3" fillId="20" borderId="14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3" fontId="2" fillId="20" borderId="23" xfId="0" applyNumberFormat="1" applyFont="1" applyFill="1" applyBorder="1" applyAlignment="1">
      <alignment horizontal="center" vertical="center"/>
    </xf>
    <xf numFmtId="0" fontId="2" fillId="26" borderId="46" xfId="0" applyNumberFormat="1" applyFont="1" applyFill="1" applyBorder="1" applyAlignment="1" applyProtection="1">
      <alignment horizontal="center" vertical="center"/>
      <protection/>
    </xf>
    <xf numFmtId="0" fontId="3" fillId="0" borderId="96" xfId="0" applyFont="1" applyBorder="1" applyAlignment="1">
      <alignment horizontal="center" vertical="center"/>
    </xf>
    <xf numFmtId="3" fontId="2" fillId="0" borderId="97" xfId="0" applyNumberFormat="1" applyFont="1" applyFill="1" applyBorder="1" applyAlignment="1">
      <alignment horizontal="center" vertical="center"/>
    </xf>
    <xf numFmtId="0" fontId="11" fillId="26" borderId="0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6" fillId="29" borderId="31" xfId="0" applyFont="1" applyFill="1" applyBorder="1" applyAlignment="1">
      <alignment horizontal="center"/>
    </xf>
    <xf numFmtId="0" fontId="2" fillId="21" borderId="19" xfId="0" applyNumberFormat="1" applyFont="1" applyFill="1" applyBorder="1" applyAlignment="1" applyProtection="1">
      <alignment horizontal="center" vertical="center"/>
      <protection/>
    </xf>
    <xf numFmtId="2" fontId="2" fillId="21" borderId="23" xfId="0" applyNumberFormat="1" applyFont="1" applyFill="1" applyBorder="1" applyAlignment="1" applyProtection="1">
      <alignment horizontal="center" vertical="center"/>
      <protection/>
    </xf>
    <xf numFmtId="0" fontId="3" fillId="21" borderId="14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3" fontId="2" fillId="21" borderId="23" xfId="0" applyNumberFormat="1" applyFont="1" applyFill="1" applyBorder="1" applyAlignment="1">
      <alignment horizontal="center" vertical="center"/>
    </xf>
    <xf numFmtId="0" fontId="2" fillId="27" borderId="64" xfId="0" applyNumberFormat="1" applyFont="1" applyFill="1" applyBorder="1" applyAlignment="1" applyProtection="1">
      <alignment horizontal="center" vertical="center"/>
      <protection/>
    </xf>
    <xf numFmtId="0" fontId="2" fillId="27" borderId="18" xfId="0" applyNumberFormat="1" applyFont="1" applyFill="1" applyBorder="1" applyAlignment="1" applyProtection="1">
      <alignment horizontal="center" vertical="center"/>
      <protection/>
    </xf>
    <xf numFmtId="0" fontId="2" fillId="27" borderId="14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80" xfId="0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20" fontId="3" fillId="0" borderId="5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20" fontId="3" fillId="0" borderId="101" xfId="0" applyNumberFormat="1" applyFont="1" applyBorder="1" applyAlignment="1">
      <alignment horizontal="center" vertical="center"/>
    </xf>
    <xf numFmtId="0" fontId="2" fillId="0" borderId="102" xfId="0" applyNumberFormat="1" applyFont="1" applyFill="1" applyBorder="1" applyAlignment="1" applyProtection="1">
      <alignment horizontal="center" vertical="center"/>
      <protection/>
    </xf>
    <xf numFmtId="2" fontId="2" fillId="0" borderId="97" xfId="0" applyNumberFormat="1" applyFont="1" applyFill="1" applyBorder="1" applyAlignment="1" applyProtection="1">
      <alignment horizontal="center" vertical="center"/>
      <protection/>
    </xf>
    <xf numFmtId="0" fontId="2" fillId="27" borderId="16" xfId="0" applyFont="1" applyFill="1" applyBorder="1" applyAlignment="1">
      <alignment horizontal="center" vertical="center"/>
    </xf>
    <xf numFmtId="3" fontId="2" fillId="7" borderId="102" xfId="0" applyNumberFormat="1" applyFont="1" applyFill="1" applyBorder="1" applyAlignment="1">
      <alignment horizontal="center" vertical="center"/>
    </xf>
    <xf numFmtId="2" fontId="3" fillId="0" borderId="95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 applyProtection="1">
      <alignment horizontal="center" vertical="center"/>
      <protection/>
    </xf>
    <xf numFmtId="0" fontId="2" fillId="21" borderId="78" xfId="0" applyFont="1" applyFill="1" applyBorder="1" applyAlignment="1">
      <alignment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3" fontId="3" fillId="26" borderId="103" xfId="0" applyNumberFormat="1" applyFont="1" applyFill="1" applyBorder="1" applyAlignment="1">
      <alignment horizontal="center" vertical="center"/>
    </xf>
    <xf numFmtId="3" fontId="3" fillId="26" borderId="104" xfId="0" applyNumberFormat="1" applyFont="1" applyFill="1" applyBorder="1" applyAlignment="1">
      <alignment horizontal="center" vertical="center"/>
    </xf>
    <xf numFmtId="3" fontId="3" fillId="26" borderId="7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3" fontId="2" fillId="0" borderId="79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0" fontId="6" fillId="25" borderId="15" xfId="0" applyFont="1" applyFill="1" applyBorder="1" applyAlignment="1">
      <alignment horizontal="center"/>
    </xf>
    <xf numFmtId="3" fontId="2" fillId="0" borderId="105" xfId="0" applyNumberFormat="1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/>
    </xf>
    <xf numFmtId="0" fontId="2" fillId="21" borderId="59" xfId="0" applyFont="1" applyFill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78" xfId="0" applyNumberFormat="1" applyFont="1" applyFill="1" applyBorder="1" applyAlignment="1" applyProtection="1">
      <alignment horizontal="center" vertical="center"/>
      <protection/>
    </xf>
    <xf numFmtId="20" fontId="3" fillId="0" borderId="9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3" fillId="0" borderId="91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2" fillId="0" borderId="76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2" fillId="26" borderId="45" xfId="0" applyNumberFormat="1" applyFont="1" applyFill="1" applyBorder="1" applyAlignment="1">
      <alignment horizontal="center" vertical="center"/>
    </xf>
    <xf numFmtId="3" fontId="3" fillId="26" borderId="67" xfId="0" applyNumberFormat="1" applyFont="1" applyFill="1" applyBorder="1" applyAlignment="1">
      <alignment horizontal="center" vertical="center"/>
    </xf>
    <xf numFmtId="0" fontId="6" fillId="30" borderId="31" xfId="0" applyFont="1" applyFill="1" applyBorder="1" applyAlignment="1">
      <alignment horizontal="center"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6" fillId="30" borderId="51" xfId="0" applyFont="1" applyFill="1" applyBorder="1" applyAlignment="1">
      <alignment horizontal="center"/>
    </xf>
    <xf numFmtId="0" fontId="6" fillId="31" borderId="17" xfId="55" applyNumberFormat="1" applyFont="1" applyFill="1" applyBorder="1" applyAlignment="1" applyProtection="1">
      <alignment horizontal="center"/>
      <protection/>
    </xf>
    <xf numFmtId="0" fontId="6" fillId="31" borderId="19" xfId="55" applyNumberFormat="1" applyFont="1" applyFill="1" applyBorder="1" applyAlignment="1" applyProtection="1">
      <alignment horizontal="center"/>
      <protection/>
    </xf>
    <xf numFmtId="0" fontId="6" fillId="31" borderId="15" xfId="55" applyNumberFormat="1" applyFont="1" applyFill="1" applyBorder="1" applyAlignment="1" applyProtection="1">
      <alignment horizontal="center"/>
      <protection/>
    </xf>
    <xf numFmtId="0" fontId="6" fillId="31" borderId="79" xfId="55" applyNumberFormat="1" applyFont="1" applyFill="1" applyBorder="1" applyAlignment="1" applyProtection="1">
      <alignment horizontal="center"/>
      <protection/>
    </xf>
    <xf numFmtId="0" fontId="6" fillId="30" borderId="79" xfId="0" applyFont="1" applyFill="1" applyBorder="1" applyAlignment="1">
      <alignment horizontal="center"/>
    </xf>
    <xf numFmtId="0" fontId="6" fillId="30" borderId="15" xfId="0" applyFont="1" applyFill="1" applyBorder="1" applyAlignment="1">
      <alignment horizontal="center"/>
    </xf>
    <xf numFmtId="0" fontId="6" fillId="30" borderId="17" xfId="0" applyFont="1" applyFill="1" applyBorder="1" applyAlignment="1">
      <alignment horizontal="center"/>
    </xf>
    <xf numFmtId="3" fontId="3" fillId="0" borderId="106" xfId="0" applyNumberFormat="1" applyFont="1" applyBorder="1" applyAlignment="1">
      <alignment horizontal="center" vertical="center"/>
    </xf>
    <xf numFmtId="3" fontId="3" fillId="26" borderId="39" xfId="0" applyNumberFormat="1" applyFont="1" applyFill="1" applyBorder="1" applyAlignment="1">
      <alignment horizontal="center" vertical="center"/>
    </xf>
    <xf numFmtId="3" fontId="3" fillId="26" borderId="52" xfId="0" applyNumberFormat="1" applyFont="1" applyFill="1" applyBorder="1" applyAlignment="1">
      <alignment horizontal="center" vertical="center"/>
    </xf>
    <xf numFmtId="3" fontId="3" fillId="26" borderId="33" xfId="0" applyNumberFormat="1" applyFont="1" applyFill="1" applyBorder="1" applyAlignment="1">
      <alignment horizontal="center" vertical="center"/>
    </xf>
    <xf numFmtId="2" fontId="2" fillId="0" borderId="81" xfId="0" applyNumberFormat="1" applyFont="1" applyFill="1" applyBorder="1" applyAlignment="1" applyProtection="1">
      <alignment horizontal="center" vertical="center"/>
      <protection/>
    </xf>
    <xf numFmtId="0" fontId="6" fillId="3" borderId="29" xfId="55" applyNumberFormat="1" applyFont="1" applyFill="1" applyBorder="1" applyAlignment="1" applyProtection="1">
      <alignment horizontal="center"/>
      <protection/>
    </xf>
    <xf numFmtId="0" fontId="6" fillId="3" borderId="30" xfId="55" applyNumberFormat="1" applyFont="1" applyFill="1" applyBorder="1" applyAlignment="1" applyProtection="1">
      <alignment horizontal="center"/>
      <protection/>
    </xf>
    <xf numFmtId="0" fontId="6" fillId="3" borderId="77" xfId="55" applyNumberFormat="1" applyFont="1" applyFill="1" applyBorder="1" applyAlignment="1" applyProtection="1">
      <alignment horizontal="center"/>
      <protection/>
    </xf>
    <xf numFmtId="0" fontId="2" fillId="0" borderId="97" xfId="0" applyFont="1" applyFill="1" applyBorder="1" applyAlignment="1">
      <alignment/>
    </xf>
    <xf numFmtId="0" fontId="2" fillId="26" borderId="36" xfId="0" applyNumberFormat="1" applyFont="1" applyFill="1" applyBorder="1" applyAlignment="1" applyProtection="1">
      <alignment horizontal="center" vertical="center"/>
      <protection/>
    </xf>
    <xf numFmtId="2" fontId="2" fillId="26" borderId="45" xfId="0" applyNumberFormat="1" applyFont="1" applyFill="1" applyBorder="1" applyAlignment="1" applyProtection="1">
      <alignment horizontal="center" vertical="center"/>
      <protection/>
    </xf>
    <xf numFmtId="0" fontId="3" fillId="26" borderId="27" xfId="0" applyFont="1" applyFill="1" applyBorder="1" applyAlignment="1">
      <alignment horizontal="center" vertical="center"/>
    </xf>
    <xf numFmtId="2" fontId="2" fillId="26" borderId="28" xfId="0" applyNumberFormat="1" applyFont="1" applyFill="1" applyBorder="1" applyAlignment="1" applyProtection="1">
      <alignment horizontal="center" vertical="center"/>
      <protection/>
    </xf>
    <xf numFmtId="3" fontId="2" fillId="26" borderId="36" xfId="0" applyNumberFormat="1" applyFont="1" applyFill="1" applyBorder="1" applyAlignment="1">
      <alignment horizontal="center" vertical="center"/>
    </xf>
    <xf numFmtId="0" fontId="2" fillId="26" borderId="22" xfId="0" applyNumberFormat="1" applyFont="1" applyFill="1" applyBorder="1" applyAlignment="1" applyProtection="1">
      <alignment horizontal="center" vertical="center"/>
      <protection/>
    </xf>
    <xf numFmtId="0" fontId="2" fillId="26" borderId="63" xfId="0" applyNumberFormat="1" applyFont="1" applyFill="1" applyBorder="1" applyAlignment="1" applyProtection="1">
      <alignment horizontal="center" vertical="center"/>
      <protection/>
    </xf>
    <xf numFmtId="0" fontId="3" fillId="26" borderId="12" xfId="0" applyFont="1" applyFill="1" applyBorder="1" applyAlignment="1">
      <alignment horizontal="center" vertical="center"/>
    </xf>
    <xf numFmtId="0" fontId="6" fillId="30" borderId="8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6" fillId="30" borderId="77" xfId="0" applyFont="1" applyFill="1" applyBorder="1" applyAlignment="1">
      <alignment horizontal="center"/>
    </xf>
    <xf numFmtId="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26" borderId="21" xfId="0" applyNumberFormat="1" applyFont="1" applyFill="1" applyBorder="1" applyAlignment="1" applyProtection="1">
      <alignment horizontal="center" vertical="center"/>
      <protection/>
    </xf>
    <xf numFmtId="0" fontId="6" fillId="24" borderId="51" xfId="0" applyFont="1" applyFill="1" applyBorder="1" applyAlignment="1">
      <alignment horizontal="center"/>
    </xf>
    <xf numFmtId="0" fontId="6" fillId="24" borderId="89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80" xfId="0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 applyProtection="1">
      <alignment horizontal="center" vertical="center"/>
      <protection/>
    </xf>
    <xf numFmtId="3" fontId="2" fillId="0" borderId="63" xfId="0" applyNumberFormat="1" applyFont="1" applyFill="1" applyBorder="1" applyAlignment="1" applyProtection="1">
      <alignment horizontal="center" vertical="center"/>
      <protection/>
    </xf>
    <xf numFmtId="3" fontId="2" fillId="0" borderId="64" xfId="0" applyNumberFormat="1" applyFont="1" applyFill="1" applyBorder="1" applyAlignment="1" applyProtection="1">
      <alignment horizontal="center" vertical="center"/>
      <protection/>
    </xf>
    <xf numFmtId="0" fontId="6" fillId="29" borderId="89" xfId="0" applyFont="1" applyFill="1" applyBorder="1" applyAlignment="1">
      <alignment horizontal="center"/>
    </xf>
    <xf numFmtId="0" fontId="2" fillId="21" borderId="79" xfId="0" applyNumberFormat="1" applyFont="1" applyFill="1" applyBorder="1" applyAlignment="1" applyProtection="1">
      <alignment horizontal="center" vertical="center"/>
      <protection/>
    </xf>
    <xf numFmtId="0" fontId="2" fillId="21" borderId="71" xfId="0" applyNumberFormat="1" applyFont="1" applyFill="1" applyBorder="1" applyAlignment="1" applyProtection="1">
      <alignment horizontal="center" vertical="center"/>
      <protection/>
    </xf>
    <xf numFmtId="2" fontId="2" fillId="21" borderId="97" xfId="0" applyNumberFormat="1" applyFont="1" applyFill="1" applyBorder="1" applyAlignment="1" applyProtection="1">
      <alignment horizontal="center" vertical="center"/>
      <protection/>
    </xf>
    <xf numFmtId="0" fontId="3" fillId="21" borderId="57" xfId="0" applyFont="1" applyFill="1" applyBorder="1" applyAlignment="1">
      <alignment horizontal="center" vertical="center"/>
    </xf>
    <xf numFmtId="0" fontId="2" fillId="21" borderId="57" xfId="0" applyFont="1" applyFill="1" applyBorder="1" applyAlignment="1">
      <alignment horizontal="center" vertical="center"/>
    </xf>
    <xf numFmtId="0" fontId="2" fillId="21" borderId="59" xfId="0" applyFont="1" applyFill="1" applyBorder="1" applyAlignment="1">
      <alignment horizontal="center" vertical="center"/>
    </xf>
    <xf numFmtId="2" fontId="2" fillId="21" borderId="79" xfId="0" applyNumberFormat="1" applyFont="1" applyFill="1" applyBorder="1" applyAlignment="1" applyProtection="1">
      <alignment horizontal="center" vertical="center"/>
      <protection/>
    </xf>
    <xf numFmtId="0" fontId="2" fillId="21" borderId="80" xfId="0" applyFont="1" applyFill="1" applyBorder="1" applyAlignment="1">
      <alignment horizontal="center" vertical="center"/>
    </xf>
    <xf numFmtId="3" fontId="2" fillId="21" borderId="81" xfId="0" applyNumberFormat="1" applyFont="1" applyFill="1" applyBorder="1" applyAlignment="1">
      <alignment horizontal="center" vertical="center"/>
    </xf>
    <xf numFmtId="0" fontId="2" fillId="20" borderId="60" xfId="0" applyFont="1" applyFill="1" applyBorder="1" applyAlignment="1">
      <alignment/>
    </xf>
    <xf numFmtId="0" fontId="6" fillId="8" borderId="58" xfId="55" applyNumberFormat="1" applyFont="1" applyFill="1" applyBorder="1" applyAlignment="1" applyProtection="1">
      <alignment horizontal="center"/>
      <protection/>
    </xf>
    <xf numFmtId="0" fontId="6" fillId="31" borderId="82" xfId="55" applyNumberFormat="1" applyFont="1" applyFill="1" applyBorder="1" applyAlignment="1" applyProtection="1">
      <alignment horizontal="center"/>
      <protection/>
    </xf>
    <xf numFmtId="0" fontId="6" fillId="29" borderId="19" xfId="0" applyFont="1" applyFill="1" applyBorder="1" applyAlignment="1">
      <alignment horizontal="center"/>
    </xf>
    <xf numFmtId="0" fontId="2" fillId="21" borderId="21" xfId="0" applyNumberFormat="1" applyFont="1" applyFill="1" applyBorder="1" applyAlignment="1" applyProtection="1">
      <alignment horizontal="center" vertical="center"/>
      <protection/>
    </xf>
    <xf numFmtId="0" fontId="2" fillId="21" borderId="41" xfId="0" applyNumberFormat="1" applyFont="1" applyFill="1" applyBorder="1" applyAlignment="1" applyProtection="1">
      <alignment horizontal="center" vertical="center"/>
      <protection/>
    </xf>
    <xf numFmtId="2" fontId="2" fillId="21" borderId="14" xfId="0" applyNumberFormat="1" applyFont="1" applyFill="1" applyBorder="1" applyAlignment="1" applyProtection="1">
      <alignment horizontal="center" vertical="center"/>
      <protection/>
    </xf>
    <xf numFmtId="0" fontId="6" fillId="0" borderId="107" xfId="0" applyFont="1" applyBorder="1" applyAlignment="1">
      <alignment horizontal="center"/>
    </xf>
    <xf numFmtId="0" fontId="2" fillId="21" borderId="21" xfId="0" applyFont="1" applyFill="1" applyBorder="1" applyAlignment="1">
      <alignment horizontal="center" vertical="center"/>
    </xf>
    <xf numFmtId="3" fontId="2" fillId="21" borderId="19" xfId="0" applyNumberFormat="1" applyFont="1" applyFill="1" applyBorder="1" applyAlignment="1">
      <alignment horizontal="center" vertical="center"/>
    </xf>
    <xf numFmtId="3" fontId="2" fillId="21" borderId="57" xfId="0" applyNumberFormat="1" applyFont="1" applyFill="1" applyBorder="1" applyAlignment="1">
      <alignment horizontal="center" vertical="center"/>
    </xf>
    <xf numFmtId="3" fontId="2" fillId="21" borderId="50" xfId="0" applyNumberFormat="1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/>
    </xf>
    <xf numFmtId="0" fontId="2" fillId="32" borderId="16" xfId="0" applyNumberFormat="1" applyFont="1" applyFill="1" applyBorder="1" applyAlignment="1" applyProtection="1">
      <alignment horizontal="center" vertical="center"/>
      <protection/>
    </xf>
    <xf numFmtId="0" fontId="6" fillId="32" borderId="15" xfId="55" applyNumberFormat="1" applyFont="1" applyFill="1" applyBorder="1" applyAlignment="1" applyProtection="1">
      <alignment horizontal="center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2" fillId="32" borderId="80" xfId="0" applyNumberFormat="1" applyFont="1" applyFill="1" applyBorder="1" applyAlignment="1" applyProtection="1">
      <alignment horizontal="center" vertical="center"/>
      <protection/>
    </xf>
    <xf numFmtId="0" fontId="2" fillId="27" borderId="47" xfId="0" applyNumberFormat="1" applyFont="1" applyFill="1" applyBorder="1" applyAlignment="1" applyProtection="1">
      <alignment horizontal="center" vertical="center"/>
      <protection/>
    </xf>
    <xf numFmtId="0" fontId="2" fillId="27" borderId="47" xfId="0" applyFont="1" applyFill="1" applyBorder="1" applyAlignment="1">
      <alignment horizontal="center" vertical="center"/>
    </xf>
    <xf numFmtId="0" fontId="2" fillId="27" borderId="46" xfId="0" applyNumberFormat="1" applyFont="1" applyFill="1" applyBorder="1" applyAlignment="1" applyProtection="1">
      <alignment horizontal="center" vertical="center"/>
      <protection/>
    </xf>
    <xf numFmtId="0" fontId="2" fillId="27" borderId="48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79" xfId="0" applyNumberFormat="1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/>
    </xf>
    <xf numFmtId="0" fontId="3" fillId="0" borderId="9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83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4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20" fontId="4" fillId="0" borderId="123" xfId="0" applyNumberFormat="1" applyFont="1" applyBorder="1" applyAlignment="1">
      <alignment horizontal="center" vertical="center"/>
    </xf>
    <xf numFmtId="20" fontId="4" fillId="0" borderId="122" xfId="0" applyNumberFormat="1" applyFont="1" applyBorder="1" applyAlignment="1">
      <alignment horizontal="center" vertical="center"/>
    </xf>
    <xf numFmtId="20" fontId="4" fillId="0" borderId="121" xfId="0" applyNumberFormat="1" applyFont="1" applyBorder="1" applyAlignment="1">
      <alignment horizontal="center" vertical="center"/>
    </xf>
    <xf numFmtId="20" fontId="4" fillId="0" borderId="124" xfId="0" applyNumberFormat="1" applyFont="1" applyBorder="1" applyAlignment="1">
      <alignment horizontal="center" vertical="center"/>
    </xf>
    <xf numFmtId="20" fontId="3" fillId="0" borderId="100" xfId="0" applyNumberFormat="1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20" fontId="3" fillId="0" borderId="126" xfId="0" applyNumberFormat="1" applyFont="1" applyBorder="1" applyAlignment="1">
      <alignment horizontal="center" vertical="center"/>
    </xf>
    <xf numFmtId="20" fontId="3" fillId="0" borderId="127" xfId="0" applyNumberFormat="1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20" fontId="3" fillId="0" borderId="131" xfId="0" applyNumberFormat="1" applyFont="1" applyBorder="1" applyAlignment="1">
      <alignment horizontal="center" vertical="center"/>
    </xf>
    <xf numFmtId="20" fontId="3" fillId="0" borderId="121" xfId="0" applyNumberFormat="1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20" fontId="3" fillId="0" borderId="114" xfId="0" applyNumberFormat="1" applyFont="1" applyBorder="1" applyAlignment="1">
      <alignment horizontal="center" vertical="center"/>
    </xf>
    <xf numFmtId="20" fontId="3" fillId="0" borderId="115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20" fontId="11" fillId="26" borderId="34" xfId="0" applyNumberFormat="1" applyFont="1" applyFill="1" applyBorder="1" applyAlignment="1">
      <alignment horizontal="center" vertical="center"/>
    </xf>
    <xf numFmtId="20" fontId="3" fillId="0" borderId="123" xfId="0" applyNumberFormat="1" applyFont="1" applyBorder="1" applyAlignment="1">
      <alignment horizontal="center" vertical="center"/>
    </xf>
    <xf numFmtId="20" fontId="3" fillId="0" borderId="136" xfId="0" applyNumberFormat="1" applyFont="1" applyBorder="1" applyAlignment="1">
      <alignment horizontal="center" vertical="center"/>
    </xf>
    <xf numFmtId="20" fontId="3" fillId="0" borderId="137" xfId="0" applyNumberFormat="1" applyFont="1" applyBorder="1" applyAlignment="1">
      <alignment horizontal="center" vertical="center"/>
    </xf>
    <xf numFmtId="20" fontId="11" fillId="26" borderId="0" xfId="0" applyNumberFormat="1" applyFont="1" applyFill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138" xfId="0" applyNumberFormat="1" applyFont="1" applyBorder="1" applyAlignment="1">
      <alignment horizontal="center" vertical="center"/>
    </xf>
    <xf numFmtId="20" fontId="3" fillId="0" borderId="9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89" xfId="0" applyNumberFormat="1" applyFont="1" applyFill="1" applyBorder="1" applyAlignment="1" applyProtection="1">
      <alignment horizontal="center" vertical="center" wrapText="1"/>
      <protection/>
    </xf>
    <xf numFmtId="3" fontId="9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3" fontId="10" fillId="33" borderId="76" xfId="0" applyNumberFormat="1" applyFont="1" applyFill="1" applyBorder="1" applyAlignment="1" applyProtection="1">
      <alignment horizontal="center" vertical="center"/>
      <protection/>
    </xf>
    <xf numFmtId="3" fontId="10" fillId="33" borderId="40" xfId="0" applyNumberFormat="1" applyFont="1" applyFill="1" applyBorder="1" applyAlignment="1" applyProtection="1">
      <alignment horizontal="center" vertical="center"/>
      <protection/>
    </xf>
    <xf numFmtId="3" fontId="10" fillId="33" borderId="5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116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PC TET2007b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9"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9"/>
          <bgColor indexed="12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0</xdr:rowOff>
    </xdr:from>
    <xdr:to>
      <xdr:col>2</xdr:col>
      <xdr:colOff>19050</xdr:colOff>
      <xdr:row>66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619125" y="1095375"/>
          <a:ext cx="2400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7"/>
  <sheetViews>
    <sheetView zoomScale="75" zoomScaleNormal="75" zoomScalePageLayoutView="0" workbookViewId="0" topLeftCell="A1">
      <selection activeCell="B73" sqref="B73"/>
    </sheetView>
  </sheetViews>
  <sheetFormatPr defaultColWidth="11.421875" defaultRowHeight="12.75"/>
  <cols>
    <col min="1" max="1" width="9.140625" style="27" customWidth="1"/>
    <col min="2" max="2" width="35.8515625" style="7" bestFit="1" customWidth="1"/>
    <col min="3" max="3" width="29.140625" style="7" customWidth="1"/>
    <col min="4" max="13" width="11.7109375" style="7" customWidth="1"/>
    <col min="14" max="16384" width="11.421875" style="7" customWidth="1"/>
  </cols>
  <sheetData>
    <row r="1" spans="7:8" ht="17.25" customHeight="1" thickBot="1">
      <c r="G1" s="1"/>
      <c r="H1" s="1"/>
    </row>
    <row r="2" spans="2:3" ht="17.25" customHeight="1" thickBot="1">
      <c r="B2" s="414" t="s">
        <v>47</v>
      </c>
      <c r="C2" s="415"/>
    </row>
    <row r="3" spans="1:13" ht="17.25" customHeight="1" thickBot="1">
      <c r="A3" s="416" t="s">
        <v>2</v>
      </c>
      <c r="B3" s="418" t="s">
        <v>0</v>
      </c>
      <c r="C3" s="420" t="s">
        <v>1</v>
      </c>
      <c r="D3" s="424" t="s">
        <v>3</v>
      </c>
      <c r="E3" s="426"/>
      <c r="F3" s="427" t="s">
        <v>4</v>
      </c>
      <c r="G3" s="428"/>
      <c r="H3" s="429"/>
      <c r="I3" s="430" t="s">
        <v>5</v>
      </c>
      <c r="J3" s="430"/>
      <c r="K3" s="430"/>
      <c r="L3" s="424" t="s">
        <v>6</v>
      </c>
      <c r="M3" s="425"/>
    </row>
    <row r="4" spans="1:13" ht="17.25" customHeight="1" thickBot="1">
      <c r="A4" s="417"/>
      <c r="B4" s="419"/>
      <c r="C4" s="421"/>
      <c r="D4" s="201" t="s">
        <v>7</v>
      </c>
      <c r="E4" s="202" t="s">
        <v>8</v>
      </c>
      <c r="F4" s="203" t="s">
        <v>9</v>
      </c>
      <c r="G4" s="201" t="s">
        <v>7</v>
      </c>
      <c r="H4" s="204" t="s">
        <v>8</v>
      </c>
      <c r="I4" s="205" t="s">
        <v>10</v>
      </c>
      <c r="J4" s="201" t="s">
        <v>7</v>
      </c>
      <c r="K4" s="201" t="s">
        <v>8</v>
      </c>
      <c r="L4" s="206" t="s">
        <v>7</v>
      </c>
      <c r="M4" s="207" t="s">
        <v>8</v>
      </c>
    </row>
    <row r="5" spans="1:13" s="8" customFormat="1" ht="17.25" customHeight="1">
      <c r="A5" s="358">
        <v>75</v>
      </c>
      <c r="B5" s="360" t="s">
        <v>94</v>
      </c>
      <c r="C5" s="104" t="s">
        <v>74</v>
      </c>
      <c r="D5" s="67">
        <v>60</v>
      </c>
      <c r="E5" s="356">
        <v>1</v>
      </c>
      <c r="F5" s="149">
        <v>8.2</v>
      </c>
      <c r="G5" s="11">
        <v>390</v>
      </c>
      <c r="H5" s="107">
        <v>1</v>
      </c>
      <c r="I5" s="72">
        <v>5.17</v>
      </c>
      <c r="J5" s="12">
        <v>552</v>
      </c>
      <c r="K5" s="74">
        <v>1</v>
      </c>
      <c r="L5" s="84">
        <v>1002</v>
      </c>
      <c r="M5" s="107">
        <v>1</v>
      </c>
    </row>
    <row r="6" spans="1:13" s="8" customFormat="1" ht="17.25" customHeight="1" hidden="1" thickBot="1">
      <c r="A6" s="359"/>
      <c r="B6" s="361">
        <f>IF(ISBLANK(A6),"",INDEX(#REF!,MATCH(A6,#REF!,0),4))</f>
      </c>
      <c r="C6" s="105">
        <f>IF(ISBLANK(A6),"",INDEX(#REF!,MATCH(A6,#REF!,0),5))</f>
      </c>
      <c r="D6" s="32" t="e">
        <f>#REF!</f>
        <v>#REF!</v>
      </c>
      <c r="E6" s="357" t="e">
        <f>#REF!</f>
        <v>#REF!</v>
      </c>
      <c r="F6" s="81"/>
      <c r="G6" s="14">
        <f aca="true" t="shared" si="0" ref="G6:G20">IF(F6="","",IF(F6-INT(F6)&gt;=(60/100),"Err",IF(ISBLANK(F6),"",IF(((INT(F6)*60)+((F6*100))-(INT(F6)*100))&gt;=695,0,IF(((INT(F6)*60)+((F6*100))-(INT(F6)*100))&gt;445,1390-((INT(F6)*60)+((F6*100))-(INT(F6)*100))*2,2280-((INT(F6)*60)+((F6*100))-(INT(F6)*100))*4)))))</f>
      </c>
      <c r="H6" s="82">
        <f aca="true" t="shared" si="1" ref="H6:H20">IF(G6="","",(RANK(G6,G$5:G$112)))</f>
      </c>
      <c r="I6" s="33"/>
      <c r="J6" s="15">
        <f aca="true" t="shared" si="2" ref="J6:J20">IF(I6="","",IF(I6-INT(I6)&gt;=(25/100),"Err",IF(ISBLANK(I6),"",IF((INT(I6)*25)+(100*(I6-INT(I6)))&lt;101,((INT(I6)*25)+(100*(I6-INT(I6))))*3,IF((INT(I6)*25)+(100*(I6-INT(I6)))&lt;201,300+(((INT(I6)*25)+(100*(I6-INT(I6)))-100)*6),IF((INT(I6)*25)+(100*(I6-INT(I6)))&gt;200,900+((INT(I6)*25)+(100*(I6-INT(I6)))-200)*4))))))</f>
      </c>
      <c r="K6" s="15">
        <f aca="true" t="shared" si="3" ref="K6:K20">IF(J6="","",(RANK(J6,J$5:J$112)))</f>
      </c>
      <c r="L6" s="34" t="e">
        <f>IF(ISERROR(D6+J6+G6),IF(ISERROR(#REF!+J6),#REF!,(#REF!+J6)),(D6+J6+G6))</f>
        <v>#REF!</v>
      </c>
      <c r="M6" s="82" t="e">
        <f>IF(L6="","",(RANK(L6,L$5:L$112)))</f>
        <v>#REF!</v>
      </c>
    </row>
    <row r="7" spans="1:13" s="8" customFormat="1" ht="17.25" customHeight="1" hidden="1">
      <c r="A7" s="46"/>
      <c r="B7" s="45">
        <f>IF(ISBLANK(A7),"",INDEX(#REF!,MATCH(A7,#REF!,0),4))</f>
      </c>
      <c r="C7" s="45">
        <f>IF(ISBLANK(A7),"",INDEX(#REF!,MATCH(A7,#REF!,0),5))</f>
      </c>
      <c r="D7" s="67" t="e">
        <f>#REF!</f>
        <v>#REF!</v>
      </c>
      <c r="E7" s="356" t="e">
        <f>#REF!</f>
        <v>#REF!</v>
      </c>
      <c r="F7" s="149"/>
      <c r="G7" s="73">
        <f t="shared" si="0"/>
      </c>
      <c r="H7" s="107">
        <f t="shared" si="1"/>
      </c>
      <c r="I7" s="72"/>
      <c r="J7" s="74">
        <f t="shared" si="2"/>
      </c>
      <c r="K7" s="74">
        <f t="shared" si="3"/>
      </c>
      <c r="L7" s="84" t="e">
        <f>IF(ISERROR(D7+J7+G7),IF(ISERROR(#REF!+J7),#REF!,(#REF!+J7)),(D7+J7+G7))</f>
        <v>#REF!</v>
      </c>
      <c r="M7" s="107" t="e">
        <f>IF(L7="","",(RANK(L7,L$5:L$112)))</f>
        <v>#REF!</v>
      </c>
    </row>
    <row r="8" spans="1:13" s="8" customFormat="1" ht="17.25" customHeight="1" hidden="1">
      <c r="A8" s="46"/>
      <c r="B8" s="17">
        <f>IF(ISBLANK(A8),"",INDEX(#REF!,MATCH(A8,#REF!,0),4))</f>
      </c>
      <c r="C8" s="17">
        <f>IF(ISBLANK(A8),"",INDEX(#REF!,MATCH(A8,#REF!,0),5))</f>
      </c>
      <c r="D8" s="18" t="e">
        <f>#REF!</f>
        <v>#REF!</v>
      </c>
      <c r="E8" s="199" t="e">
        <f>#REF!</f>
        <v>#REF!</v>
      </c>
      <c r="F8" s="79"/>
      <c r="G8" s="9">
        <f t="shared" si="0"/>
      </c>
      <c r="H8" s="80">
        <f t="shared" si="1"/>
      </c>
      <c r="I8" s="19"/>
      <c r="J8" s="10">
        <f t="shared" si="2"/>
      </c>
      <c r="K8" s="10">
        <f t="shared" si="3"/>
      </c>
      <c r="L8" s="20" t="e">
        <f>IF(ISERROR(D8+J8+G8),IF(ISERROR(#REF!+J8),#REF!,(#REF!+J8)),(D8+J8+G8))</f>
        <v>#REF!</v>
      </c>
      <c r="M8" s="80" t="e">
        <f>IF(L8="","",(RANK(L8,L$5:L$112)))</f>
        <v>#REF!</v>
      </c>
    </row>
    <row r="9" spans="1:13" s="8" customFormat="1" ht="17.25" customHeight="1" hidden="1" thickBot="1">
      <c r="A9" s="131"/>
      <c r="B9" s="31">
        <f>IF(ISBLANK(A9),"",INDEX(#REF!,MATCH(A9,#REF!,0),4))</f>
      </c>
      <c r="C9" s="31">
        <f>IF(ISBLANK(A9),"",INDEX(#REF!,MATCH(A9,#REF!,0),5))</f>
      </c>
      <c r="D9" s="32" t="e">
        <f>#REF!</f>
        <v>#REF!</v>
      </c>
      <c r="E9" s="200" t="e">
        <f>#REF!</f>
        <v>#REF!</v>
      </c>
      <c r="F9" s="81"/>
      <c r="G9" s="14">
        <f t="shared" si="0"/>
      </c>
      <c r="H9" s="82">
        <f t="shared" si="1"/>
      </c>
      <c r="I9" s="33"/>
      <c r="J9" s="15">
        <f t="shared" si="2"/>
      </c>
      <c r="K9" s="15">
        <f t="shared" si="3"/>
      </c>
      <c r="L9" s="34"/>
      <c r="M9" s="82"/>
    </row>
    <row r="10" spans="1:13" s="8" customFormat="1" ht="17.25" customHeight="1" hidden="1">
      <c r="A10" s="46"/>
      <c r="B10" s="45">
        <f>IF(ISBLANK(A10),"",INDEX(#REF!,MATCH(A10,#REF!,0),4))</f>
      </c>
      <c r="C10" s="45">
        <f>IF(ISBLANK(A10),"",INDEX(#REF!,MATCH(A10,#REF!,0),5))</f>
      </c>
      <c r="D10" s="66">
        <f>IF(ISBLANK(A10),"",INDEX(A$5:$M$199,MATCH(A10,#REF!,0),45))</f>
      </c>
      <c r="E10" s="67">
        <f>IF(ISBLANK(A10),"",INDEX(A$5:$M$199,MATCH(A10,#REF!,0),46))</f>
      </c>
      <c r="F10" s="72">
        <f>IF(ISERROR(INDEX($A$5:$M$113,MATCH($A10,#REF!,0),22)),"",INDEX($A$5:$M$113,MATCH($A10,#REF!,0),22))</f>
      </c>
      <c r="G10" s="73">
        <f t="shared" si="0"/>
      </c>
      <c r="H10" s="74">
        <f t="shared" si="1"/>
      </c>
      <c r="I10" s="72">
        <f>IF(ISERROR(INDEX($A$5:$M$113,MATCH($A10,#REF!,0),25)),"",INDEX($A$5:$M$113,MATCH($A10,#REF!,0),25))</f>
      </c>
      <c r="J10" s="74">
        <f t="shared" si="2"/>
      </c>
      <c r="K10" s="74">
        <f t="shared" si="3"/>
      </c>
      <c r="L10" s="84" t="e">
        <f>IF(ISERROR(D10+J10+G10),IF(ISERROR(#REF!+J10),#REF!,(#REF!+J10)),(D10+J10+G10))</f>
        <v>#REF!</v>
      </c>
      <c r="M10" s="74" t="e">
        <f aca="true" t="shared" si="4" ref="M10:M20">IF(L10="","",(RANK(L10,L$5:L$112)))</f>
        <v>#REF!</v>
      </c>
    </row>
    <row r="11" spans="1:13" s="8" customFormat="1" ht="17.25" customHeight="1" hidden="1">
      <c r="A11" s="29"/>
      <c r="B11" s="17">
        <f>IF(ISBLANK(A11),"",INDEX(#REF!,MATCH(A11,#REF!,0),4))</f>
      </c>
      <c r="C11" s="45">
        <f>IF(ISBLANK(A11),"",INDEX(#REF!,MATCH(A11,#REF!,0),5))</f>
      </c>
      <c r="D11" s="40">
        <f>IF(ISBLANK(A11),"",INDEX(A$5:$M$199,MATCH(A11,#REF!,0),45))</f>
      </c>
      <c r="E11" s="18">
        <f>IF(ISBLANK(A11),"",INDEX(A$5:$M$199,MATCH(A11,#REF!,0),46))</f>
      </c>
      <c r="F11" s="19">
        <f>IF(ISERROR(INDEX($A$5:$M$113,MATCH($A11,#REF!,0),22)),"",INDEX($A$5:$M$113,MATCH($A11,#REF!,0),22))</f>
      </c>
      <c r="G11" s="9">
        <f t="shared" si="0"/>
      </c>
      <c r="H11" s="10">
        <f t="shared" si="1"/>
      </c>
      <c r="I11" s="19">
        <f>IF(ISERROR(INDEX($A$5:$M$113,MATCH($A11,#REF!,0),25)),"",INDEX($A$5:$M$113,MATCH($A11,#REF!,0),25))</f>
      </c>
      <c r="J11" s="10">
        <f t="shared" si="2"/>
      </c>
      <c r="K11" s="10">
        <f t="shared" si="3"/>
      </c>
      <c r="L11" s="20" t="e">
        <f>IF(ISERROR(D11+J11+G11),IF(ISERROR(#REF!+J11),#REF!,(#REF!+J11)),(D11+J11+G11))</f>
        <v>#REF!</v>
      </c>
      <c r="M11" s="10" t="e">
        <f t="shared" si="4"/>
        <v>#REF!</v>
      </c>
    </row>
    <row r="12" spans="1:13" s="8" customFormat="1" ht="17.25" customHeight="1" hidden="1">
      <c r="A12" s="29"/>
      <c r="B12" s="17">
        <f>IF(ISBLANK(A12),"",INDEX(#REF!,MATCH(A12,#REF!,0),4))</f>
      </c>
      <c r="C12" s="45">
        <f>IF(ISBLANK(A12),"",INDEX(#REF!,MATCH(A12,#REF!,0),5))</f>
      </c>
      <c r="D12" s="40">
        <f>IF(ISBLANK(A12),"",INDEX(A$5:$M$199,MATCH(A12,#REF!,0),45))</f>
      </c>
      <c r="E12" s="18">
        <f>IF(ISBLANK(A12),"",INDEX(A$5:$M$199,MATCH(A12,#REF!,0),46))</f>
      </c>
      <c r="F12" s="19">
        <f>IF(ISERROR(INDEX($A$5:$M$113,MATCH($A12,#REF!,0),22)),"",INDEX($A$5:$M$113,MATCH($A12,#REF!,0),22))</f>
      </c>
      <c r="G12" s="9">
        <f t="shared" si="0"/>
      </c>
      <c r="H12" s="10">
        <f t="shared" si="1"/>
      </c>
      <c r="I12" s="19">
        <f>IF(ISERROR(INDEX($A$5:$M$113,MATCH($A12,#REF!,0),25)),"",INDEX($A$5:$M$113,MATCH($A12,#REF!,0),25))</f>
      </c>
      <c r="J12" s="10">
        <f t="shared" si="2"/>
      </c>
      <c r="K12" s="10">
        <f t="shared" si="3"/>
      </c>
      <c r="L12" s="20" t="e">
        <f>IF(ISERROR(D12+J12+G12),IF(ISERROR(#REF!+J12),#REF!,(#REF!+J12)),(D12+J12+G12))</f>
        <v>#REF!</v>
      </c>
      <c r="M12" s="10" t="e">
        <f t="shared" si="4"/>
        <v>#REF!</v>
      </c>
    </row>
    <row r="13" spans="1:13" s="8" customFormat="1" ht="17.25" customHeight="1" hidden="1">
      <c r="A13" s="29"/>
      <c r="B13" s="17">
        <f>IF(ISBLANK(A13),"",INDEX(#REF!,MATCH(A13,#REF!,0),4))</f>
      </c>
      <c r="C13" s="45">
        <f>IF(ISBLANK(A13),"",INDEX(#REF!,MATCH(A13,#REF!,0),5))</f>
      </c>
      <c r="D13" s="40">
        <f>IF(ISBLANK(A13),"",INDEX(A$5:$M$199,MATCH(A13,#REF!,0),45))</f>
      </c>
      <c r="E13" s="18">
        <f>IF(ISBLANK(A13),"",INDEX(A$5:$M$199,MATCH(A13,#REF!,0),46))</f>
      </c>
      <c r="F13" s="19">
        <f>IF(ISERROR(INDEX($A$5:$M$113,MATCH($A13,#REF!,0),22)),"",INDEX($A$5:$M$113,MATCH($A13,#REF!,0),22))</f>
      </c>
      <c r="G13" s="9">
        <f t="shared" si="0"/>
      </c>
      <c r="H13" s="10">
        <f t="shared" si="1"/>
      </c>
      <c r="I13" s="19">
        <f>IF(ISERROR(INDEX($A$5:$M$113,MATCH($A13,#REF!,0),25)),"",INDEX($A$5:$M$113,MATCH($A13,#REF!,0),25))</f>
      </c>
      <c r="J13" s="10">
        <f t="shared" si="2"/>
      </c>
      <c r="K13" s="10">
        <f t="shared" si="3"/>
      </c>
      <c r="L13" s="20" t="e">
        <f>IF(ISERROR(D13+J13+G13),IF(ISERROR(#REF!+J13),#REF!,(#REF!+J13)),(D13+J13+G13))</f>
        <v>#REF!</v>
      </c>
      <c r="M13" s="10" t="e">
        <f t="shared" si="4"/>
        <v>#REF!</v>
      </c>
    </row>
    <row r="14" spans="1:13" s="8" customFormat="1" ht="17.25" customHeight="1" hidden="1" thickBot="1">
      <c r="A14" s="29"/>
      <c r="B14" s="17">
        <f>IF(ISBLANK(A14),"",INDEX(#REF!,MATCH(A14,#REF!,0),4))</f>
      </c>
      <c r="C14" s="45">
        <f>IF(ISBLANK(A14),"",INDEX(#REF!,MATCH(A14,#REF!,0),5))</f>
      </c>
      <c r="D14" s="40">
        <f>IF(ISBLANK(A14),"",INDEX(A$5:$M$199,MATCH(A14,#REF!,0),45))</f>
      </c>
      <c r="E14" s="18">
        <f>IF(ISBLANK(A14),"",INDEX(A$5:$M$199,MATCH(A14,#REF!,0),46))</f>
      </c>
      <c r="F14" s="19">
        <f>IF(ISERROR(INDEX($A$5:$M$113,MATCH($A14,#REF!,0),22)),"",INDEX($A$5:$M$113,MATCH($A14,#REF!,0),22))</f>
      </c>
      <c r="G14" s="9">
        <f t="shared" si="0"/>
      </c>
      <c r="H14" s="10">
        <f t="shared" si="1"/>
      </c>
      <c r="I14" s="19">
        <f>IF(ISERROR(INDEX($A$5:$M$113,MATCH($A14,#REF!,0),25)),"",INDEX($A$5:$M$113,MATCH($A14,#REF!,0),25))</f>
      </c>
      <c r="J14" s="10">
        <f t="shared" si="2"/>
      </c>
      <c r="K14" s="10">
        <f t="shared" si="3"/>
      </c>
      <c r="L14" s="20" t="e">
        <f>IF(ISERROR(D14+J14+G14),IF(ISERROR(#REF!+J14),#REF!,(#REF!+J14)),(D14+J14+G14))</f>
        <v>#REF!</v>
      </c>
      <c r="M14" s="10" t="e">
        <f t="shared" si="4"/>
        <v>#REF!</v>
      </c>
    </row>
    <row r="15" spans="1:13" s="8" customFormat="1" ht="17.25" customHeight="1" hidden="1">
      <c r="A15" s="29"/>
      <c r="B15" s="17">
        <f>IF(ISBLANK(A15),"",INDEX(#REF!,MATCH(A15,#REF!,0),4))</f>
      </c>
      <c r="C15" s="45">
        <f>IF(ISBLANK(A15),"",INDEX(#REF!,MATCH(A15,#REF!,0),5))</f>
      </c>
      <c r="D15" s="40">
        <f>IF(ISBLANK(A15),"",INDEX(A$5:$M$199,MATCH(A15,#REF!,0),45))</f>
      </c>
      <c r="E15" s="18">
        <f>IF(ISBLANK(A15),"",INDEX(A$5:$M$199,MATCH(A15,#REF!,0),46))</f>
      </c>
      <c r="F15" s="19">
        <f>IF(ISERROR(INDEX($A$5:$M$113,MATCH($A15,#REF!,0),22)),"",INDEX($A$5:$M$113,MATCH($A15,#REF!,0),22))</f>
      </c>
      <c r="G15" s="9">
        <f t="shared" si="0"/>
      </c>
      <c r="H15" s="10">
        <f t="shared" si="1"/>
      </c>
      <c r="I15" s="19">
        <f>IF(ISERROR(INDEX($A$5:$M$113,MATCH($A15,#REF!,0),25)),"",INDEX($A$5:$M$113,MATCH($A15,#REF!,0),25))</f>
      </c>
      <c r="J15" s="10">
        <f t="shared" si="2"/>
      </c>
      <c r="K15" s="10">
        <f t="shared" si="3"/>
      </c>
      <c r="L15" s="20" t="e">
        <f>IF(ISERROR(D15+J15+G15),IF(ISERROR(#REF!+J15),#REF!,(#REF!+J15)),(D15+J15+G15))</f>
        <v>#REF!</v>
      </c>
      <c r="M15" s="10" t="e">
        <f t="shared" si="4"/>
        <v>#REF!</v>
      </c>
    </row>
    <row r="16" spans="1:13" s="8" customFormat="1" ht="17.25" customHeight="1" hidden="1">
      <c r="A16" s="29"/>
      <c r="B16" s="17">
        <f>IF(ISBLANK(A16),"",INDEX(#REF!,MATCH(A16,#REF!,0),4))</f>
      </c>
      <c r="C16" s="45">
        <f>IF(ISBLANK(A16),"",INDEX(#REF!,MATCH(A16,#REF!,0),5))</f>
      </c>
      <c r="D16" s="40">
        <f>IF(ISBLANK(A16),"",INDEX(A$5:$M$199,MATCH(A16,#REF!,0),45))</f>
      </c>
      <c r="E16" s="18">
        <f>IF(ISBLANK(A16),"",INDEX(A$5:$M$199,MATCH(A16,#REF!,0),46))</f>
      </c>
      <c r="F16" s="19">
        <f>IF(ISERROR(INDEX($A$5:$M$113,MATCH($A16,#REF!,0),22)),"",INDEX($A$5:$M$113,MATCH($A16,#REF!,0),22))</f>
      </c>
      <c r="G16" s="9">
        <f t="shared" si="0"/>
      </c>
      <c r="H16" s="10">
        <f t="shared" si="1"/>
      </c>
      <c r="I16" s="19">
        <f>IF(ISERROR(INDEX($A$5:$M$113,MATCH($A16,#REF!,0),25)),"",INDEX($A$5:$M$113,MATCH($A16,#REF!,0),25))</f>
      </c>
      <c r="J16" s="10">
        <f t="shared" si="2"/>
      </c>
      <c r="K16" s="10">
        <f t="shared" si="3"/>
      </c>
      <c r="L16" s="20" t="e">
        <f>IF(ISERROR(D16+J16+G16),IF(ISERROR(#REF!+J16),#REF!,(#REF!+J16)),(D16+J16+G16))</f>
        <v>#REF!</v>
      </c>
      <c r="M16" s="10" t="e">
        <f t="shared" si="4"/>
        <v>#REF!</v>
      </c>
    </row>
    <row r="17" spans="1:13" s="8" customFormat="1" ht="17.25" customHeight="1" hidden="1">
      <c r="A17" s="29"/>
      <c r="B17" s="17">
        <f>IF(ISBLANK(A17),"",INDEX(#REF!,MATCH(A17,#REF!,0),4))</f>
      </c>
      <c r="C17" s="45">
        <f>IF(ISBLANK(A17),"",INDEX(#REF!,MATCH(A17,#REF!,0),5))</f>
      </c>
      <c r="D17" s="40">
        <f>IF(ISBLANK(A17),"",INDEX(A$5:$M$199,MATCH(A17,#REF!,0),45))</f>
      </c>
      <c r="E17" s="18">
        <f>IF(ISBLANK(A17),"",INDEX(A$5:$M$199,MATCH(A17,#REF!,0),46))</f>
      </c>
      <c r="F17" s="19">
        <f>IF(ISERROR(INDEX($A$5:$M$113,MATCH($A17,#REF!,0),22)),"",INDEX($A$5:$M$113,MATCH($A17,#REF!,0),22))</f>
      </c>
      <c r="G17" s="9">
        <f t="shared" si="0"/>
      </c>
      <c r="H17" s="10">
        <f t="shared" si="1"/>
      </c>
      <c r="I17" s="19">
        <f>IF(ISERROR(INDEX($A$5:$M$113,MATCH($A17,#REF!,0),25)),"",INDEX($A$5:$M$113,MATCH($A17,#REF!,0),25))</f>
      </c>
      <c r="J17" s="10">
        <f t="shared" si="2"/>
      </c>
      <c r="K17" s="10">
        <f t="shared" si="3"/>
      </c>
      <c r="L17" s="20" t="e">
        <f>IF(ISERROR(D17+J17+G17),IF(ISERROR(#REF!+J17),#REF!,(#REF!+J17)),(D17+J17+G17))</f>
        <v>#REF!</v>
      </c>
      <c r="M17" s="10" t="e">
        <f t="shared" si="4"/>
        <v>#REF!</v>
      </c>
    </row>
    <row r="18" spans="1:13" s="8" customFormat="1" ht="17.25" customHeight="1" hidden="1">
      <c r="A18" s="29"/>
      <c r="B18" s="17">
        <f>IF(ISBLANK(A18),"",INDEX(#REF!,MATCH(A18,#REF!,0),4))</f>
      </c>
      <c r="C18" s="45">
        <f>IF(ISBLANK(A18),"",INDEX(#REF!,MATCH(A18,#REF!,0),5))</f>
      </c>
      <c r="D18" s="40">
        <f>IF(ISBLANK(A18),"",INDEX(A$5:$M$199,MATCH(A18,#REF!,0),45))</f>
      </c>
      <c r="E18" s="18">
        <f>IF(ISBLANK(A18),"",INDEX(A$5:$M$199,MATCH(A18,#REF!,0),46))</f>
      </c>
      <c r="F18" s="19">
        <f>IF(ISERROR(INDEX($A$5:$M$113,MATCH($A18,#REF!,0),22)),"",INDEX($A$5:$M$113,MATCH($A18,#REF!,0),22))</f>
      </c>
      <c r="G18" s="9">
        <f t="shared" si="0"/>
      </c>
      <c r="H18" s="10">
        <f t="shared" si="1"/>
      </c>
      <c r="I18" s="19">
        <f>IF(ISERROR(INDEX($A$5:$M$113,MATCH($A18,#REF!,0),25)),"",INDEX($A$5:$M$113,MATCH($A18,#REF!,0),25))</f>
      </c>
      <c r="J18" s="10">
        <f t="shared" si="2"/>
      </c>
      <c r="K18" s="10">
        <f t="shared" si="3"/>
      </c>
      <c r="L18" s="20" t="e">
        <f>IF(ISERROR(D18+J18+G18),IF(ISERROR(#REF!+J18),#REF!,(#REF!+J18)),(D18+J18+G18))</f>
        <v>#REF!</v>
      </c>
      <c r="M18" s="10" t="e">
        <f t="shared" si="4"/>
        <v>#REF!</v>
      </c>
    </row>
    <row r="19" spans="1:13" s="8" customFormat="1" ht="17.25" customHeight="1" hidden="1">
      <c r="A19" s="29"/>
      <c r="B19" s="17">
        <f>IF(ISBLANK(A19),"",INDEX(#REF!,MATCH(A19,#REF!,0),4))</f>
      </c>
      <c r="C19" s="45">
        <f>IF(ISBLANK(A19),"",INDEX(#REF!,MATCH(A19,#REF!,0),5))</f>
      </c>
      <c r="D19" s="40">
        <f>IF(ISBLANK(A19),"",INDEX(A$5:$M$199,MATCH(A19,#REF!,0),45))</f>
      </c>
      <c r="E19" s="18">
        <f>IF(ISBLANK(A19),"",INDEX(A$5:$M$199,MATCH(A19,#REF!,0),46))</f>
      </c>
      <c r="F19" s="19">
        <f>IF(ISERROR(INDEX($A$5:$M$113,MATCH($A19,#REF!,0),22)),"",INDEX($A$5:$M$113,MATCH($A19,#REF!,0),22))</f>
      </c>
      <c r="G19" s="9">
        <f t="shared" si="0"/>
      </c>
      <c r="H19" s="10">
        <f t="shared" si="1"/>
      </c>
      <c r="I19" s="19">
        <f>IF(ISERROR(INDEX($A$5:$M$113,MATCH($A19,#REF!,0),25)),"",INDEX($A$5:$M$113,MATCH($A19,#REF!,0),25))</f>
      </c>
      <c r="J19" s="10">
        <f t="shared" si="2"/>
      </c>
      <c r="K19" s="10">
        <f t="shared" si="3"/>
      </c>
      <c r="L19" s="20" t="e">
        <f>IF(ISERROR(D19+J19+G19),IF(ISERROR(#REF!+J19),#REF!,(#REF!+J19)),(D19+J19+G19))</f>
        <v>#REF!</v>
      </c>
      <c r="M19" s="10" t="e">
        <f t="shared" si="4"/>
        <v>#REF!</v>
      </c>
    </row>
    <row r="20" spans="1:13" s="8" customFormat="1" ht="17.25" customHeight="1" hidden="1">
      <c r="A20" s="29"/>
      <c r="B20" s="17">
        <f>IF(ISBLANK(A20),"",INDEX(#REF!,MATCH(A20,#REF!,0),4))</f>
      </c>
      <c r="C20" s="45">
        <f>IF(ISBLANK(A20),"",INDEX(#REF!,MATCH(A20,#REF!,0),5))</f>
      </c>
      <c r="D20" s="40">
        <f>IF(ISBLANK(A20),"",INDEX(A$5:$M$199,MATCH(A20,#REF!,0),45))</f>
      </c>
      <c r="E20" s="18">
        <f>IF(ISBLANK(A20),"",INDEX(A$5:$M$199,MATCH(A20,#REF!,0),46))</f>
      </c>
      <c r="F20" s="19">
        <f>IF(ISERROR(INDEX($A$5:$M$113,MATCH($A20,#REF!,0),22)),"",INDEX($A$5:$M$113,MATCH($A20,#REF!,0),22))</f>
      </c>
      <c r="G20" s="9">
        <f t="shared" si="0"/>
      </c>
      <c r="H20" s="10">
        <f t="shared" si="1"/>
      </c>
      <c r="I20" s="19">
        <f>IF(ISERROR(INDEX($A$5:$M$113,MATCH($A20,#REF!,0),25)),"",INDEX($A$5:$M$113,MATCH($A20,#REF!,0),25))</f>
      </c>
      <c r="J20" s="10">
        <f t="shared" si="2"/>
      </c>
      <c r="K20" s="10">
        <f t="shared" si="3"/>
      </c>
      <c r="L20" s="20" t="e">
        <f>IF(ISERROR(D20+J20+G20),IF(ISERROR(#REF!+J20),#REF!,(#REF!+J20)),(D20+J20+G20))</f>
        <v>#REF!</v>
      </c>
      <c r="M20" s="10" t="e">
        <f t="shared" si="4"/>
        <v>#REF!</v>
      </c>
    </row>
    <row r="21" spans="1:13" s="8" customFormat="1" ht="17.25" customHeight="1" hidden="1">
      <c r="A21" s="29"/>
      <c r="B21" s="17">
        <f>IF(ISBLANK(A21),"",INDEX(#REF!,MATCH(A21,#REF!,0),4))</f>
      </c>
      <c r="C21" s="45">
        <f>IF(ISBLANK(A21),"",INDEX(#REF!,MATCH(A21,#REF!,0),5))</f>
      </c>
      <c r="D21" s="40">
        <f>IF(ISBLANK(A21),"",INDEX(A$5:$M$199,MATCH(A21,#REF!,0),45))</f>
      </c>
      <c r="E21" s="18">
        <f>IF(ISBLANK(A21),"",INDEX(A$5:$M$199,MATCH(A21,#REF!,0),46))</f>
      </c>
      <c r="F21" s="19">
        <f>IF(ISERROR(INDEX($A$5:$M$113,MATCH($A21,#REF!,0),22)),"",INDEX($A$5:$M$113,MATCH($A21,#REF!,0),22))</f>
      </c>
      <c r="G21" s="9">
        <f aca="true" t="shared" si="5" ref="G21:G42">IF(F21="","",IF(F21-INT(F21)&gt;=(60/100),"Err",IF(ISBLANK(F21),"",IF(((INT(F21)*60)+((F21*100))-(INT(F21)*100))&gt;=695,0,IF(((INT(F21)*60)+((F21*100))-(INT(F21)*100))&gt;445,1390-((INT(F21)*60)+((F21*100))-(INT(F21)*100))*2,2280-((INT(F21)*60)+((F21*100))-(INT(F21)*100))*4)))))</f>
      </c>
      <c r="H21" s="10">
        <f aca="true" t="shared" si="6" ref="H21:H42">IF(G21="","",(RANK(G21,G$5:G$112)))</f>
      </c>
      <c r="I21" s="19">
        <f>IF(ISERROR(INDEX($A$5:$M$113,MATCH($A21,#REF!,0),25)),"",INDEX($A$5:$M$113,MATCH($A21,#REF!,0),25))</f>
      </c>
      <c r="J21" s="10">
        <f aca="true" t="shared" si="7" ref="J21:J42">IF(I21="","",IF(I21-INT(I21)&gt;=(25/100),"Err",IF(ISBLANK(I21),"",IF((INT(I21)*25)+(100*(I21-INT(I21)))&lt;101,((INT(I21)*25)+(100*(I21-INT(I21))))*3,IF((INT(I21)*25)+(100*(I21-INT(I21)))&lt;201,300+(((INT(I21)*25)+(100*(I21-INT(I21)))-100)*6),IF((INT(I21)*25)+(100*(I21-INT(I21)))&gt;200,900+((INT(I21)*25)+(100*(I21-INT(I21)))-200)*4))))))</f>
      </c>
      <c r="K21" s="10">
        <f aca="true" t="shared" si="8" ref="K21:K42">IF(J21="","",(RANK(J21,J$5:J$112)))</f>
      </c>
      <c r="L21" s="20" t="e">
        <f>IF(ISERROR(D21+J21+G21),IF(ISERROR(#REF!+J21),#REF!,(#REF!+J21)),(D21+J21+G21))</f>
        <v>#REF!</v>
      </c>
      <c r="M21" s="10" t="e">
        <f aca="true" t="shared" si="9" ref="M21:M42">IF(L21="","",(RANK(L21,L$5:L$112)))</f>
        <v>#REF!</v>
      </c>
    </row>
    <row r="22" spans="1:13" s="8" customFormat="1" ht="17.25" customHeight="1" hidden="1">
      <c r="A22" s="29"/>
      <c r="B22" s="17">
        <f>IF(ISBLANK(A22),"",INDEX(#REF!,MATCH(A22,#REF!,0),4))</f>
      </c>
      <c r="C22" s="45">
        <f>IF(ISBLANK(A22),"",INDEX(#REF!,MATCH(A22,#REF!,0),5))</f>
      </c>
      <c r="D22" s="40">
        <f>IF(ISBLANK(A22),"",INDEX(A$5:$M$199,MATCH(A22,#REF!,0),45))</f>
      </c>
      <c r="E22" s="18">
        <f>IF(ISBLANK(A22),"",INDEX(A$5:$M$199,MATCH(A22,#REF!,0),46))</f>
      </c>
      <c r="F22" s="19">
        <f>IF(ISERROR(INDEX($A$5:$M$113,MATCH($A22,#REF!,0),22)),"",INDEX($A$5:$M$113,MATCH($A22,#REF!,0),22))</f>
      </c>
      <c r="G22" s="9">
        <f t="shared" si="5"/>
      </c>
      <c r="H22" s="10">
        <f t="shared" si="6"/>
      </c>
      <c r="I22" s="19">
        <f>IF(ISERROR(INDEX($A$5:$M$113,MATCH($A22,#REF!,0),25)),"",INDEX($A$5:$M$113,MATCH($A22,#REF!,0),25))</f>
      </c>
      <c r="J22" s="10">
        <f t="shared" si="7"/>
      </c>
      <c r="K22" s="10">
        <f t="shared" si="8"/>
      </c>
      <c r="L22" s="20" t="e">
        <f>IF(ISERROR(D22+J22+G22),IF(ISERROR(#REF!+J22),#REF!,(#REF!+J22)),(D22+J22+G22))</f>
        <v>#REF!</v>
      </c>
      <c r="M22" s="10" t="e">
        <f t="shared" si="9"/>
        <v>#REF!</v>
      </c>
    </row>
    <row r="23" spans="1:13" s="8" customFormat="1" ht="17.25" customHeight="1" hidden="1">
      <c r="A23" s="29"/>
      <c r="B23" s="17">
        <f>IF(ISBLANK(A23),"",INDEX(#REF!,MATCH(A23,#REF!,0),4))</f>
      </c>
      <c r="C23" s="45">
        <f>IF(ISBLANK(A23),"",INDEX(#REF!,MATCH(A23,#REF!,0),5))</f>
      </c>
      <c r="D23" s="40">
        <f>IF(ISBLANK(A23),"",INDEX(A$5:$M$199,MATCH(A23,#REF!,0),45))</f>
      </c>
      <c r="E23" s="18">
        <f>IF(ISBLANK(A23),"",INDEX(A$5:$M$199,MATCH(A23,#REF!,0),46))</f>
      </c>
      <c r="F23" s="19">
        <f>IF(ISERROR(INDEX($A$5:$M$113,MATCH($A23,#REF!,0),22)),"",INDEX($A$5:$M$113,MATCH($A23,#REF!,0),22))</f>
      </c>
      <c r="G23" s="9">
        <f t="shared" si="5"/>
      </c>
      <c r="H23" s="10">
        <f t="shared" si="6"/>
      </c>
      <c r="I23" s="19">
        <f>IF(ISERROR(INDEX($A$5:$M$113,MATCH($A23,#REF!,0),25)),"",INDEX($A$5:$M$113,MATCH($A23,#REF!,0),25))</f>
      </c>
      <c r="J23" s="10">
        <f t="shared" si="7"/>
      </c>
      <c r="K23" s="10">
        <f t="shared" si="8"/>
      </c>
      <c r="L23" s="20" t="e">
        <f>IF(ISERROR(D23+J23+G23),IF(ISERROR(#REF!+J23),#REF!,(#REF!+J23)),(D23+J23+G23))</f>
        <v>#REF!</v>
      </c>
      <c r="M23" s="10" t="e">
        <f t="shared" si="9"/>
        <v>#REF!</v>
      </c>
    </row>
    <row r="24" spans="1:13" s="8" customFormat="1" ht="17.25" customHeight="1" hidden="1">
      <c r="A24" s="29"/>
      <c r="B24" s="17">
        <f>IF(ISBLANK(A24),"",INDEX(#REF!,MATCH(A24,#REF!,0),4))</f>
      </c>
      <c r="C24" s="45">
        <f>IF(ISBLANK(A24),"",INDEX(#REF!,MATCH(A24,#REF!,0),5))</f>
      </c>
      <c r="D24" s="40">
        <f>IF(ISBLANK(A24),"",INDEX(A$5:$M$199,MATCH(A24,#REF!,0),45))</f>
      </c>
      <c r="E24" s="18">
        <f>IF(ISBLANK(A24),"",INDEX(A$5:$M$199,MATCH(A24,#REF!,0),46))</f>
      </c>
      <c r="F24" s="19">
        <f>IF(ISERROR(INDEX($A$5:$M$113,MATCH($A24,#REF!,0),22)),"",INDEX($A$5:$M$113,MATCH($A24,#REF!,0),22))</f>
      </c>
      <c r="G24" s="9">
        <f t="shared" si="5"/>
      </c>
      <c r="H24" s="10">
        <f t="shared" si="6"/>
      </c>
      <c r="I24" s="19">
        <f>IF(ISERROR(INDEX($A$5:$M$113,MATCH($A24,#REF!,0),25)),"",INDEX($A$5:$M$113,MATCH($A24,#REF!,0),25))</f>
      </c>
      <c r="J24" s="10">
        <f t="shared" si="7"/>
      </c>
      <c r="K24" s="10">
        <f t="shared" si="8"/>
      </c>
      <c r="L24" s="20" t="e">
        <f>IF(ISERROR(D24+J24+G24),IF(ISERROR(#REF!+J24),#REF!,(#REF!+J24)),(D24+J24+G24))</f>
        <v>#REF!</v>
      </c>
      <c r="M24" s="10" t="e">
        <f t="shared" si="9"/>
        <v>#REF!</v>
      </c>
    </row>
    <row r="25" spans="1:13" s="8" customFormat="1" ht="17.25" customHeight="1" hidden="1">
      <c r="A25" s="29"/>
      <c r="B25" s="17">
        <f>IF(ISBLANK(A25),"",INDEX(#REF!,MATCH(A25,#REF!,0),4))</f>
      </c>
      <c r="C25" s="45">
        <f>IF(ISBLANK(A25),"",INDEX(#REF!,MATCH(A25,#REF!,0),5))</f>
      </c>
      <c r="D25" s="40">
        <f>IF(ISBLANK(A25),"",INDEX(A$5:$M$199,MATCH(A25,#REF!,0),45))</f>
      </c>
      <c r="E25" s="18">
        <f>IF(ISBLANK(A25),"",INDEX(A$5:$M$199,MATCH(A25,#REF!,0),46))</f>
      </c>
      <c r="F25" s="19">
        <f>IF(ISERROR(INDEX($A$5:$M$113,MATCH($A25,#REF!,0),22)),"",INDEX($A$5:$M$113,MATCH($A25,#REF!,0),22))</f>
      </c>
      <c r="G25" s="9">
        <f t="shared" si="5"/>
      </c>
      <c r="H25" s="10">
        <f t="shared" si="6"/>
      </c>
      <c r="I25" s="19">
        <f>IF(ISERROR(INDEX($A$5:$M$113,MATCH($A25,#REF!,0),25)),"",INDEX($A$5:$M$113,MATCH($A25,#REF!,0),25))</f>
      </c>
      <c r="J25" s="10">
        <f t="shared" si="7"/>
      </c>
      <c r="K25" s="10">
        <f t="shared" si="8"/>
      </c>
      <c r="L25" s="20" t="e">
        <f>IF(ISERROR(D25+J25+G25),IF(ISERROR(#REF!+J25),#REF!,(#REF!+J25)),(D25+J25+G25))</f>
        <v>#REF!</v>
      </c>
      <c r="M25" s="10" t="e">
        <f t="shared" si="9"/>
        <v>#REF!</v>
      </c>
    </row>
    <row r="26" spans="1:13" s="8" customFormat="1" ht="17.25" customHeight="1" hidden="1">
      <c r="A26" s="29"/>
      <c r="B26" s="17">
        <f>IF(ISBLANK(A26),"",INDEX(#REF!,MATCH(A26,#REF!,0),4))</f>
      </c>
      <c r="C26" s="45">
        <f>IF(ISBLANK(A26),"",INDEX(#REF!,MATCH(A26,#REF!,0),5))</f>
      </c>
      <c r="D26" s="40">
        <f>IF(ISBLANK(A26),"",INDEX(A$5:$M$199,MATCH(A26,#REF!,0),45))</f>
      </c>
      <c r="E26" s="18">
        <f>IF(ISBLANK(A26),"",INDEX(A$5:$M$199,MATCH(A26,#REF!,0),46))</f>
      </c>
      <c r="F26" s="19">
        <f>IF(ISERROR(INDEX($A$5:$M$113,MATCH($A26,#REF!,0),22)),"",INDEX($A$5:$M$113,MATCH($A26,#REF!,0),22))</f>
      </c>
      <c r="G26" s="9">
        <f t="shared" si="5"/>
      </c>
      <c r="H26" s="10">
        <f t="shared" si="6"/>
      </c>
      <c r="I26" s="19">
        <f>IF(ISERROR(INDEX($A$5:$M$113,MATCH($A26,#REF!,0),25)),"",INDEX($A$5:$M$113,MATCH($A26,#REF!,0),25))</f>
      </c>
      <c r="J26" s="10">
        <f t="shared" si="7"/>
      </c>
      <c r="K26" s="10">
        <f t="shared" si="8"/>
      </c>
      <c r="L26" s="20" t="e">
        <f>IF(ISERROR(D26+J26+G26),IF(ISERROR(#REF!+J26),#REF!,(#REF!+J26)),(D26+J26+G26))</f>
        <v>#REF!</v>
      </c>
      <c r="M26" s="10" t="e">
        <f t="shared" si="9"/>
        <v>#REF!</v>
      </c>
    </row>
    <row r="27" spans="1:13" s="8" customFormat="1" ht="17.25" customHeight="1" hidden="1">
      <c r="A27" s="29"/>
      <c r="B27" s="17">
        <f>IF(ISBLANK(A27),"",INDEX(#REF!,MATCH(A27,#REF!,0),4))</f>
      </c>
      <c r="C27" s="45">
        <f>IF(ISBLANK(A27),"",INDEX(#REF!,MATCH(A27,#REF!,0),5))</f>
      </c>
      <c r="D27" s="40">
        <f>IF(ISBLANK(A27),"",INDEX(A$5:$M$199,MATCH(A27,#REF!,0),45))</f>
      </c>
      <c r="E27" s="18">
        <f>IF(ISBLANK(A27),"",INDEX(A$5:$M$199,MATCH(A27,#REF!,0),46))</f>
      </c>
      <c r="F27" s="19">
        <f>IF(ISERROR(INDEX($A$5:$M$113,MATCH($A27,#REF!,0),22)),"",INDEX($A$5:$M$113,MATCH($A27,#REF!,0),22))</f>
      </c>
      <c r="G27" s="9">
        <f t="shared" si="5"/>
      </c>
      <c r="H27" s="10">
        <f t="shared" si="6"/>
      </c>
      <c r="I27" s="19">
        <f>IF(ISERROR(INDEX($A$5:$M$113,MATCH($A27,#REF!,0),25)),"",INDEX($A$5:$M$113,MATCH($A27,#REF!,0),25))</f>
      </c>
      <c r="J27" s="10">
        <f t="shared" si="7"/>
      </c>
      <c r="K27" s="10">
        <f t="shared" si="8"/>
      </c>
      <c r="L27" s="20" t="e">
        <f>IF(ISERROR(D27+J27+G27),IF(ISERROR(#REF!+J27),#REF!,(#REF!+J27)),(D27+J27+G27))</f>
        <v>#REF!</v>
      </c>
      <c r="M27" s="10" t="e">
        <f t="shared" si="9"/>
        <v>#REF!</v>
      </c>
    </row>
    <row r="28" spans="1:13" s="8" customFormat="1" ht="17.25" customHeight="1" hidden="1">
      <c r="A28" s="29"/>
      <c r="B28" s="17">
        <f>IF(ISBLANK(A28),"",INDEX(#REF!,MATCH(A28,#REF!,0),4))</f>
      </c>
      <c r="C28" s="45">
        <f>IF(ISBLANK(A28),"",INDEX(#REF!,MATCH(A28,#REF!,0),5))</f>
      </c>
      <c r="D28" s="40">
        <f>IF(ISBLANK(A28),"",INDEX(A$5:$M$199,MATCH(A28,#REF!,0),45))</f>
      </c>
      <c r="E28" s="18">
        <f>IF(ISBLANK(A28),"",INDEX(A$5:$M$199,MATCH(A28,#REF!,0),46))</f>
      </c>
      <c r="F28" s="19">
        <f>IF(ISERROR(INDEX($A$5:$M$113,MATCH($A28,#REF!,0),22)),"",INDEX($A$5:$M$113,MATCH($A28,#REF!,0),22))</f>
      </c>
      <c r="G28" s="9">
        <f t="shared" si="5"/>
      </c>
      <c r="H28" s="10">
        <f t="shared" si="6"/>
      </c>
      <c r="I28" s="19">
        <f>IF(ISERROR(INDEX($A$5:$M$113,MATCH($A28,#REF!,0),25)),"",INDEX($A$5:$M$113,MATCH($A28,#REF!,0),25))</f>
      </c>
      <c r="J28" s="10">
        <f t="shared" si="7"/>
      </c>
      <c r="K28" s="10">
        <f t="shared" si="8"/>
      </c>
      <c r="L28" s="20" t="e">
        <f>IF(ISERROR(D28+J28+G28),IF(ISERROR(#REF!+J28),#REF!,(#REF!+J28)),(D28+J28+G28))</f>
        <v>#REF!</v>
      </c>
      <c r="M28" s="10" t="e">
        <f t="shared" si="9"/>
        <v>#REF!</v>
      </c>
    </row>
    <row r="29" spans="1:13" s="8" customFormat="1" ht="17.25" customHeight="1" hidden="1">
      <c r="A29" s="29"/>
      <c r="B29" s="17">
        <f>IF(ISBLANK(A29),"",INDEX(#REF!,MATCH(A29,#REF!,0),4))</f>
      </c>
      <c r="C29" s="45">
        <f>IF(ISBLANK(A29),"",INDEX(#REF!,MATCH(A29,#REF!,0),5))</f>
      </c>
      <c r="D29" s="40">
        <f>IF(ISBLANK(A29),"",INDEX(A$5:$M$199,MATCH(A29,#REF!,0),45))</f>
      </c>
      <c r="E29" s="18">
        <f>IF(ISBLANK(A29),"",INDEX(A$5:$M$199,MATCH(A29,#REF!,0),46))</f>
      </c>
      <c r="F29" s="19">
        <f>IF(ISERROR(INDEX($A$5:$M$113,MATCH($A29,#REF!,0),22)),"",INDEX($A$5:$M$113,MATCH($A29,#REF!,0),22))</f>
      </c>
      <c r="G29" s="9">
        <f t="shared" si="5"/>
      </c>
      <c r="H29" s="10">
        <f t="shared" si="6"/>
      </c>
      <c r="I29" s="19">
        <f>IF(ISERROR(INDEX($A$5:$M$113,MATCH($A29,#REF!,0),25)),"",INDEX($A$5:$M$113,MATCH($A29,#REF!,0),25))</f>
      </c>
      <c r="J29" s="10">
        <f t="shared" si="7"/>
      </c>
      <c r="K29" s="10">
        <f t="shared" si="8"/>
      </c>
      <c r="L29" s="20" t="e">
        <f>IF(ISERROR(D29+J29+G29),IF(ISERROR(#REF!+J29),#REF!,(#REF!+J29)),(D29+J29+G29))</f>
        <v>#REF!</v>
      </c>
      <c r="M29" s="10" t="e">
        <f t="shared" si="9"/>
        <v>#REF!</v>
      </c>
    </row>
    <row r="30" spans="1:13" s="8" customFormat="1" ht="17.25" customHeight="1" hidden="1">
      <c r="A30" s="29"/>
      <c r="B30" s="17">
        <f>IF(ISBLANK(A30),"",INDEX(#REF!,MATCH(A30,#REF!,0),4))</f>
      </c>
      <c r="C30" s="45">
        <f>IF(ISBLANK(A30),"",INDEX(#REF!,MATCH(A30,#REF!,0),5))</f>
      </c>
      <c r="D30" s="40">
        <f>IF(ISBLANK(A30),"",INDEX(A$5:$M$199,MATCH(A30,#REF!,0),45))</f>
      </c>
      <c r="E30" s="18">
        <f>IF(ISBLANK(A30),"",INDEX(A$5:$M$199,MATCH(A30,#REF!,0),46))</f>
      </c>
      <c r="F30" s="19">
        <f>IF(ISERROR(INDEX($A$5:$M$113,MATCH($A30,#REF!,0),22)),"",INDEX($A$5:$M$113,MATCH($A30,#REF!,0),22))</f>
      </c>
      <c r="G30" s="9">
        <f t="shared" si="5"/>
      </c>
      <c r="H30" s="10">
        <f t="shared" si="6"/>
      </c>
      <c r="I30" s="19">
        <f>IF(ISERROR(INDEX($A$5:$M$113,MATCH($A30,#REF!,0),25)),"",INDEX($A$5:$M$113,MATCH($A30,#REF!,0),25))</f>
      </c>
      <c r="J30" s="10">
        <f t="shared" si="7"/>
      </c>
      <c r="K30" s="10">
        <f t="shared" si="8"/>
      </c>
      <c r="L30" s="20" t="e">
        <f>IF(ISERROR(D30+J30+G30),IF(ISERROR(#REF!+J30),#REF!,(#REF!+J30)),(D30+J30+G30))</f>
        <v>#REF!</v>
      </c>
      <c r="M30" s="10" t="e">
        <f t="shared" si="9"/>
        <v>#REF!</v>
      </c>
    </row>
    <row r="31" spans="1:13" s="8" customFormat="1" ht="17.25" customHeight="1" hidden="1">
      <c r="A31" s="29"/>
      <c r="B31" s="17">
        <f>IF(ISBLANK(A31),"",INDEX(#REF!,MATCH(A31,#REF!,0),4))</f>
      </c>
      <c r="C31" s="45">
        <f>IF(ISBLANK(A31),"",INDEX(#REF!,MATCH(A31,#REF!,0),5))</f>
      </c>
      <c r="D31" s="40">
        <f>IF(ISBLANK(A31),"",INDEX(A$5:$M$199,MATCH(A31,#REF!,0),45))</f>
      </c>
      <c r="E31" s="18">
        <f>IF(ISBLANK(A31),"",INDEX(A$5:$M$199,MATCH(A31,#REF!,0),46))</f>
      </c>
      <c r="F31" s="19">
        <f>IF(ISERROR(INDEX($A$5:$M$113,MATCH($A31,#REF!,0),22)),"",INDEX($A$5:$M$113,MATCH($A31,#REF!,0),22))</f>
      </c>
      <c r="G31" s="9">
        <f t="shared" si="5"/>
      </c>
      <c r="H31" s="10">
        <f t="shared" si="6"/>
      </c>
      <c r="I31" s="19">
        <f>IF(ISERROR(INDEX($A$5:$M$113,MATCH($A31,#REF!,0),25)),"",INDEX($A$5:$M$113,MATCH($A31,#REF!,0),25))</f>
      </c>
      <c r="J31" s="10">
        <f t="shared" si="7"/>
      </c>
      <c r="K31" s="10">
        <f t="shared" si="8"/>
      </c>
      <c r="L31" s="20" t="e">
        <f>IF(ISERROR(D31+J31+G31),IF(ISERROR(#REF!+J31),#REF!,(#REF!+J31)),(D31+J31+G31))</f>
        <v>#REF!</v>
      </c>
      <c r="M31" s="10" t="e">
        <f t="shared" si="9"/>
        <v>#REF!</v>
      </c>
    </row>
    <row r="32" spans="1:13" s="8" customFormat="1" ht="17.25" customHeight="1" hidden="1">
      <c r="A32" s="29"/>
      <c r="B32" s="17">
        <f>IF(ISBLANK(A32),"",INDEX(#REF!,MATCH(A32,#REF!,0),4))</f>
      </c>
      <c r="C32" s="45">
        <f>IF(ISBLANK(A32),"",INDEX(#REF!,MATCH(A32,#REF!,0),5))</f>
      </c>
      <c r="D32" s="40">
        <f>IF(ISBLANK(A32),"",INDEX(A$5:$M$199,MATCH(A32,#REF!,0),45))</f>
      </c>
      <c r="E32" s="18">
        <f>IF(ISBLANK(A32),"",INDEX(A$5:$M$199,MATCH(A32,#REF!,0),46))</f>
      </c>
      <c r="F32" s="19">
        <f>IF(ISERROR(INDEX($A$5:$M$113,MATCH($A32,#REF!,0),22)),"",INDEX($A$5:$M$113,MATCH($A32,#REF!,0),22))</f>
      </c>
      <c r="G32" s="9">
        <f t="shared" si="5"/>
      </c>
      <c r="H32" s="10">
        <f t="shared" si="6"/>
      </c>
      <c r="I32" s="19">
        <f>IF(ISERROR(INDEX($A$5:$M$113,MATCH($A32,#REF!,0),25)),"",INDEX($A$5:$M$113,MATCH($A32,#REF!,0),25))</f>
      </c>
      <c r="J32" s="10">
        <f t="shared" si="7"/>
      </c>
      <c r="K32" s="10">
        <f t="shared" si="8"/>
      </c>
      <c r="L32" s="20" t="e">
        <f>IF(ISERROR(D32+J32+G32),IF(ISERROR(#REF!+J32),#REF!,(#REF!+J32)),(D32+J32+G32))</f>
        <v>#REF!</v>
      </c>
      <c r="M32" s="10" t="e">
        <f t="shared" si="9"/>
        <v>#REF!</v>
      </c>
    </row>
    <row r="33" spans="1:13" s="8" customFormat="1" ht="17.25" customHeight="1" hidden="1">
      <c r="A33" s="29"/>
      <c r="B33" s="17">
        <f>IF(ISBLANK(A33),"",INDEX(#REF!,MATCH(A33,#REF!,0),4))</f>
      </c>
      <c r="C33" s="45">
        <f>IF(ISBLANK(A33),"",INDEX(#REF!,MATCH(A33,#REF!,0),5))</f>
      </c>
      <c r="D33" s="40">
        <f>IF(ISBLANK(A33),"",INDEX(A$5:$M$199,MATCH(A33,#REF!,0),45))</f>
      </c>
      <c r="E33" s="18">
        <f>IF(ISBLANK(A33),"",INDEX(A$5:$M$199,MATCH(A33,#REF!,0),46))</f>
      </c>
      <c r="F33" s="19">
        <f>IF(ISERROR(INDEX($A$5:$M$113,MATCH($A33,#REF!,0),22)),"",INDEX($A$5:$M$113,MATCH($A33,#REF!,0),22))</f>
      </c>
      <c r="G33" s="9">
        <f t="shared" si="5"/>
      </c>
      <c r="H33" s="10">
        <f t="shared" si="6"/>
      </c>
      <c r="I33" s="19">
        <f>IF(ISERROR(INDEX($A$5:$M$113,MATCH($A33,#REF!,0),25)),"",INDEX($A$5:$M$113,MATCH($A33,#REF!,0),25))</f>
      </c>
      <c r="J33" s="10">
        <f t="shared" si="7"/>
      </c>
      <c r="K33" s="10">
        <f t="shared" si="8"/>
      </c>
      <c r="L33" s="20" t="e">
        <f>IF(ISERROR(D33+J33+G33),IF(ISERROR(#REF!+J33),#REF!,(#REF!+J33)),(D33+J33+G33))</f>
        <v>#REF!</v>
      </c>
      <c r="M33" s="10" t="e">
        <f t="shared" si="9"/>
        <v>#REF!</v>
      </c>
    </row>
    <row r="34" spans="1:13" s="8" customFormat="1" ht="17.25" customHeight="1" hidden="1">
      <c r="A34" s="29"/>
      <c r="B34" s="17">
        <f>IF(ISBLANK(A34),"",INDEX(#REF!,MATCH(A34,#REF!,0),4))</f>
      </c>
      <c r="C34" s="45">
        <f>IF(ISBLANK(A34),"",INDEX(#REF!,MATCH(A34,#REF!,0),5))</f>
      </c>
      <c r="D34" s="40">
        <f>IF(ISBLANK(A34),"",INDEX(A$5:$M$199,MATCH(A34,#REF!,0),45))</f>
      </c>
      <c r="E34" s="18">
        <f>IF(ISBLANK(A34),"",INDEX(A$5:$M$199,MATCH(A34,#REF!,0),46))</f>
      </c>
      <c r="F34" s="19">
        <f>IF(ISERROR(INDEX($A$5:$M$113,MATCH($A34,#REF!,0),22)),"",INDEX($A$5:$M$113,MATCH($A34,#REF!,0),22))</f>
      </c>
      <c r="G34" s="9">
        <f t="shared" si="5"/>
      </c>
      <c r="H34" s="10">
        <f t="shared" si="6"/>
      </c>
      <c r="I34" s="19">
        <f>IF(ISERROR(INDEX($A$5:$M$113,MATCH($A34,#REF!,0),25)),"",INDEX($A$5:$M$113,MATCH($A34,#REF!,0),25))</f>
      </c>
      <c r="J34" s="10">
        <f t="shared" si="7"/>
      </c>
      <c r="K34" s="10">
        <f t="shared" si="8"/>
      </c>
      <c r="L34" s="20" t="e">
        <f>IF(ISERROR(D34+J34+G34),IF(ISERROR(#REF!+J34),#REF!,(#REF!+J34)),(D34+J34+G34))</f>
        <v>#REF!</v>
      </c>
      <c r="M34" s="10" t="e">
        <f t="shared" si="9"/>
        <v>#REF!</v>
      </c>
    </row>
    <row r="35" spans="1:13" s="8" customFormat="1" ht="17.25" customHeight="1" hidden="1">
      <c r="A35" s="29"/>
      <c r="B35" s="17">
        <f>IF(ISBLANK(A35),"",INDEX(#REF!,MATCH(A35,#REF!,0),4))</f>
      </c>
      <c r="C35" s="45">
        <f>IF(ISBLANK(A35),"",INDEX(#REF!,MATCH(A35,#REF!,0),5))</f>
      </c>
      <c r="D35" s="40">
        <f>IF(ISBLANK(A35),"",INDEX(A$5:$M$199,MATCH(A35,#REF!,0),45))</f>
      </c>
      <c r="E35" s="18">
        <f>IF(ISBLANK(A35),"",INDEX(A$5:$M$199,MATCH(A35,#REF!,0),46))</f>
      </c>
      <c r="F35" s="19">
        <f>IF(ISERROR(INDEX($A$5:$M$113,MATCH($A35,#REF!,0),22)),"",INDEX($A$5:$M$113,MATCH($A35,#REF!,0),22))</f>
      </c>
      <c r="G35" s="9">
        <f t="shared" si="5"/>
      </c>
      <c r="H35" s="10">
        <f t="shared" si="6"/>
      </c>
      <c r="I35" s="19">
        <f>IF(ISERROR(INDEX($A$5:$M$113,MATCH($A35,#REF!,0),25)),"",INDEX($A$5:$M$113,MATCH($A35,#REF!,0),25))</f>
      </c>
      <c r="J35" s="10">
        <f t="shared" si="7"/>
      </c>
      <c r="K35" s="10">
        <f t="shared" si="8"/>
      </c>
      <c r="L35" s="20" t="e">
        <f>IF(ISERROR(D35+J35+G35),IF(ISERROR(#REF!+J35),#REF!,(#REF!+J35)),(D35+J35+G35))</f>
        <v>#REF!</v>
      </c>
      <c r="M35" s="10" t="e">
        <f t="shared" si="9"/>
        <v>#REF!</v>
      </c>
    </row>
    <row r="36" spans="1:13" s="8" customFormat="1" ht="17.25" customHeight="1" hidden="1">
      <c r="A36" s="29"/>
      <c r="B36" s="17">
        <f>IF(ISBLANK(A36),"",INDEX(#REF!,MATCH(A36,#REF!,0),4))</f>
      </c>
      <c r="C36" s="45">
        <f>IF(ISBLANK(A36),"",INDEX(#REF!,MATCH(A36,#REF!,0),5))</f>
      </c>
      <c r="D36" s="40">
        <f>IF(ISBLANK(A36),"",INDEX(A$5:$M$199,MATCH(A36,#REF!,0),45))</f>
      </c>
      <c r="E36" s="18">
        <f>IF(ISBLANK(A36),"",INDEX(A$5:$M$199,MATCH(A36,#REF!,0),46))</f>
      </c>
      <c r="F36" s="19">
        <f>IF(ISERROR(INDEX($A$5:$M$113,MATCH($A36,#REF!,0),22)),"",INDEX($A$5:$M$113,MATCH($A36,#REF!,0),22))</f>
      </c>
      <c r="G36" s="9">
        <f t="shared" si="5"/>
      </c>
      <c r="H36" s="10">
        <f t="shared" si="6"/>
      </c>
      <c r="I36" s="19">
        <f>IF(ISERROR(INDEX($A$5:$M$113,MATCH($A36,#REF!,0),25)),"",INDEX($A$5:$M$113,MATCH($A36,#REF!,0),25))</f>
      </c>
      <c r="J36" s="10">
        <f t="shared" si="7"/>
      </c>
      <c r="K36" s="10">
        <f t="shared" si="8"/>
      </c>
      <c r="L36" s="20" t="e">
        <f>IF(ISERROR(D36+J36+G36),IF(ISERROR(#REF!+J36),#REF!,(#REF!+J36)),(D36+J36+G36))</f>
        <v>#REF!</v>
      </c>
      <c r="M36" s="10" t="e">
        <f t="shared" si="9"/>
        <v>#REF!</v>
      </c>
    </row>
    <row r="37" spans="1:13" s="8" customFormat="1" ht="17.25" customHeight="1" hidden="1">
      <c r="A37" s="29"/>
      <c r="B37" s="17">
        <f>IF(ISBLANK(A37),"",INDEX(#REF!,MATCH(A37,#REF!,0),4))</f>
      </c>
      <c r="C37" s="45">
        <f>IF(ISBLANK(A37),"",INDEX(#REF!,MATCH(A37,#REF!,0),5))</f>
      </c>
      <c r="D37" s="40">
        <f>IF(ISBLANK(A37),"",INDEX(A$5:$M$199,MATCH(A37,#REF!,0),45))</f>
      </c>
      <c r="E37" s="18">
        <f>IF(ISBLANK(A37),"",INDEX(A$5:$M$199,MATCH(A37,#REF!,0),46))</f>
      </c>
      <c r="F37" s="19">
        <f>IF(ISERROR(INDEX($A$5:$M$113,MATCH($A37,#REF!,0),22)),"",INDEX($A$5:$M$113,MATCH($A37,#REF!,0),22))</f>
      </c>
      <c r="G37" s="9">
        <f t="shared" si="5"/>
      </c>
      <c r="H37" s="10">
        <f t="shared" si="6"/>
      </c>
      <c r="I37" s="19">
        <f>IF(ISERROR(INDEX($A$5:$M$113,MATCH($A37,#REF!,0),25)),"",INDEX($A$5:$M$113,MATCH($A37,#REF!,0),25))</f>
      </c>
      <c r="J37" s="10">
        <f t="shared" si="7"/>
      </c>
      <c r="K37" s="10">
        <f t="shared" si="8"/>
      </c>
      <c r="L37" s="20" t="e">
        <f>IF(ISERROR(D37+J37+G37),IF(ISERROR(#REF!+J37),#REF!,(#REF!+J37)),(D37+J37+G37))</f>
        <v>#REF!</v>
      </c>
      <c r="M37" s="10" t="e">
        <f t="shared" si="9"/>
        <v>#REF!</v>
      </c>
    </row>
    <row r="38" spans="1:13" s="8" customFormat="1" ht="17.25" customHeight="1" hidden="1">
      <c r="A38" s="29"/>
      <c r="B38" s="17">
        <f>IF(ISBLANK(A38),"",INDEX(#REF!,MATCH(A38,#REF!,0),4))</f>
      </c>
      <c r="C38" s="45">
        <f>IF(ISBLANK(A38),"",INDEX(#REF!,MATCH(A38,#REF!,0),5))</f>
      </c>
      <c r="D38" s="40">
        <f>IF(ISBLANK(A38),"",INDEX(A$5:$M$199,MATCH(A38,#REF!,0),45))</f>
      </c>
      <c r="E38" s="18">
        <f>IF(ISBLANK(A38),"",INDEX(A$5:$M$199,MATCH(A38,#REF!,0),46))</f>
      </c>
      <c r="F38" s="19">
        <f>IF(ISERROR(INDEX($A$5:$M$113,MATCH($A38,#REF!,0),22)),"",INDEX($A$5:$M$113,MATCH($A38,#REF!,0),22))</f>
      </c>
      <c r="G38" s="9">
        <f t="shared" si="5"/>
      </c>
      <c r="H38" s="10">
        <f t="shared" si="6"/>
      </c>
      <c r="I38" s="19">
        <f>IF(ISERROR(INDEX($A$5:$M$113,MATCH($A38,#REF!,0),25)),"",INDEX($A$5:$M$113,MATCH($A38,#REF!,0),25))</f>
      </c>
      <c r="J38" s="10">
        <f t="shared" si="7"/>
      </c>
      <c r="K38" s="10">
        <f t="shared" si="8"/>
      </c>
      <c r="L38" s="20" t="e">
        <f>IF(ISERROR(D38+J38+G38),IF(ISERROR(#REF!+J38),#REF!,(#REF!+J38)),(D38+J38+G38))</f>
        <v>#REF!</v>
      </c>
      <c r="M38" s="10" t="e">
        <f t="shared" si="9"/>
        <v>#REF!</v>
      </c>
    </row>
    <row r="39" spans="1:13" s="8" customFormat="1" ht="17.25" customHeight="1" hidden="1">
      <c r="A39" s="29"/>
      <c r="B39" s="17">
        <f>IF(ISBLANK(A39),"",INDEX(#REF!,MATCH(A39,#REF!,0),4))</f>
      </c>
      <c r="C39" s="45">
        <f>IF(ISBLANK(A39),"",INDEX(#REF!,MATCH(A39,#REF!,0),5))</f>
      </c>
      <c r="D39" s="40">
        <f>IF(ISBLANK(A39),"",INDEX(A$5:$M$199,MATCH(A39,#REF!,0),45))</f>
      </c>
      <c r="E39" s="18">
        <f>IF(ISBLANK(A39),"",INDEX(A$5:$M$199,MATCH(A39,#REF!,0),46))</f>
      </c>
      <c r="F39" s="19">
        <f>IF(ISERROR(INDEX($A$5:$M$113,MATCH($A39,#REF!,0),22)),"",INDEX($A$5:$M$113,MATCH($A39,#REF!,0),22))</f>
      </c>
      <c r="G39" s="9">
        <f t="shared" si="5"/>
      </c>
      <c r="H39" s="10">
        <f t="shared" si="6"/>
      </c>
      <c r="I39" s="19">
        <f>IF(ISERROR(INDEX($A$5:$M$113,MATCH($A39,#REF!,0),25)),"",INDEX($A$5:$M$113,MATCH($A39,#REF!,0),25))</f>
      </c>
      <c r="J39" s="10">
        <f t="shared" si="7"/>
      </c>
      <c r="K39" s="10">
        <f t="shared" si="8"/>
      </c>
      <c r="L39" s="20" t="e">
        <f>IF(ISERROR(D39+J39+G39),IF(ISERROR(#REF!+J39),#REF!,(#REF!+J39)),(D39+J39+G39))</f>
        <v>#REF!</v>
      </c>
      <c r="M39" s="10" t="e">
        <f t="shared" si="9"/>
        <v>#REF!</v>
      </c>
    </row>
    <row r="40" spans="1:13" s="8" customFormat="1" ht="17.25" customHeight="1" hidden="1">
      <c r="A40" s="29"/>
      <c r="B40" s="17">
        <f>IF(ISBLANK(A40),"",INDEX(#REF!,MATCH(A40,#REF!,0),4))</f>
      </c>
      <c r="C40" s="45">
        <f>IF(ISBLANK(A40),"",INDEX(#REF!,MATCH(A40,#REF!,0),5))</f>
      </c>
      <c r="D40" s="40">
        <f>IF(ISBLANK(A40),"",INDEX(A$5:$M$199,MATCH(A40,#REF!,0),45))</f>
      </c>
      <c r="E40" s="18">
        <f>IF(ISBLANK(A40),"",INDEX(A$5:$M$199,MATCH(A40,#REF!,0),46))</f>
      </c>
      <c r="F40" s="19">
        <f>IF(ISERROR(INDEX($A$5:$M$113,MATCH($A40,#REF!,0),22)),"",INDEX($A$5:$M$113,MATCH($A40,#REF!,0),22))</f>
      </c>
      <c r="G40" s="9">
        <f t="shared" si="5"/>
      </c>
      <c r="H40" s="10">
        <f t="shared" si="6"/>
      </c>
      <c r="I40" s="19">
        <f>IF(ISERROR(INDEX($A$5:$M$113,MATCH($A40,#REF!,0),25)),"",INDEX($A$5:$M$113,MATCH($A40,#REF!,0),25))</f>
      </c>
      <c r="J40" s="10">
        <f t="shared" si="7"/>
      </c>
      <c r="K40" s="10">
        <f t="shared" si="8"/>
      </c>
      <c r="L40" s="20" t="e">
        <f>IF(ISERROR(D40+J40+G40),IF(ISERROR(#REF!+J40),#REF!,(#REF!+J40)),(D40+J40+G40))</f>
        <v>#REF!</v>
      </c>
      <c r="M40" s="10" t="e">
        <f t="shared" si="9"/>
        <v>#REF!</v>
      </c>
    </row>
    <row r="41" spans="1:13" s="8" customFormat="1" ht="17.25" customHeight="1" hidden="1">
      <c r="A41" s="29"/>
      <c r="B41" s="17">
        <f>IF(ISBLANK(A41),"",INDEX(#REF!,MATCH(A41,#REF!,0),4))</f>
      </c>
      <c r="C41" s="45">
        <f>IF(ISBLANK(A41),"",INDEX(#REF!,MATCH(A41,#REF!,0),5))</f>
      </c>
      <c r="D41" s="40">
        <f>IF(ISBLANK(A41),"",INDEX(A$5:$M$199,MATCH(A41,#REF!,0),45))</f>
      </c>
      <c r="E41" s="18">
        <f>IF(ISBLANK(A41),"",INDEX(A$5:$M$199,MATCH(A41,#REF!,0),46))</f>
      </c>
      <c r="F41" s="19">
        <f>IF(ISERROR(INDEX($A$5:$M$113,MATCH($A41,#REF!,0),22)),"",INDEX($A$5:$M$113,MATCH($A41,#REF!,0),22))</f>
      </c>
      <c r="G41" s="9">
        <f t="shared" si="5"/>
      </c>
      <c r="H41" s="10">
        <f t="shared" si="6"/>
      </c>
      <c r="I41" s="19">
        <f>IF(ISERROR(INDEX($A$5:$M$113,MATCH($A41,#REF!,0),25)),"",INDEX($A$5:$M$113,MATCH($A41,#REF!,0),25))</f>
      </c>
      <c r="J41" s="10">
        <f t="shared" si="7"/>
      </c>
      <c r="K41" s="10">
        <f t="shared" si="8"/>
      </c>
      <c r="L41" s="20" t="e">
        <f>IF(ISERROR(D41+J41+G41),IF(ISERROR(#REF!+J41),#REF!,(#REF!+J41)),(D41+J41+G41))</f>
        <v>#REF!</v>
      </c>
      <c r="M41" s="10" t="e">
        <f t="shared" si="9"/>
        <v>#REF!</v>
      </c>
    </row>
    <row r="42" spans="1:13" s="8" customFormat="1" ht="17.25" customHeight="1" hidden="1">
      <c r="A42" s="29"/>
      <c r="B42" s="17">
        <f>IF(ISBLANK(A42),"",INDEX(#REF!,MATCH(A42,#REF!,0),4))</f>
      </c>
      <c r="C42" s="45">
        <f>IF(ISBLANK(A42),"",INDEX(#REF!,MATCH(A42,#REF!,0),5))</f>
      </c>
      <c r="D42" s="40">
        <f>IF(ISBLANK(A42),"",INDEX(A$5:$M$199,MATCH(A42,#REF!,0),45))</f>
      </c>
      <c r="E42" s="18">
        <f>IF(ISBLANK(A42),"",INDEX(A$5:$M$199,MATCH(A42,#REF!,0),46))</f>
      </c>
      <c r="F42" s="19">
        <f>IF(ISERROR(INDEX($A$5:$M$113,MATCH($A42,#REF!,0),22)),"",INDEX($A$5:$M$113,MATCH($A42,#REF!,0),22))</f>
      </c>
      <c r="G42" s="9">
        <f t="shared" si="5"/>
      </c>
      <c r="H42" s="10">
        <f t="shared" si="6"/>
      </c>
      <c r="I42" s="19">
        <f>IF(ISERROR(INDEX($A$5:$M$113,MATCH($A42,#REF!,0),25)),"",INDEX($A$5:$M$113,MATCH($A42,#REF!,0),25))</f>
      </c>
      <c r="J42" s="10">
        <f t="shared" si="7"/>
      </c>
      <c r="K42" s="10">
        <f t="shared" si="8"/>
      </c>
      <c r="L42" s="20" t="e">
        <f>IF(ISERROR(D42+J42+G42),IF(ISERROR(#REF!+J42),#REF!,(#REF!+J42)),(D42+J42+G42))</f>
        <v>#REF!</v>
      </c>
      <c r="M42" s="10" t="e">
        <f t="shared" si="9"/>
        <v>#REF!</v>
      </c>
    </row>
    <row r="43" spans="1:13" s="8" customFormat="1" ht="17.25" customHeight="1" hidden="1">
      <c r="A43" s="29"/>
      <c r="B43" s="17">
        <f>IF(ISBLANK(A43),"",INDEX(#REF!,MATCH(A43,#REF!,0),4))</f>
      </c>
      <c r="C43" s="45">
        <f>IF(ISBLANK(A43),"",INDEX(#REF!,MATCH(A43,#REF!,0),5))</f>
      </c>
      <c r="D43" s="40">
        <f>IF(ISBLANK(A43),"",INDEX(A$5:$M$199,MATCH(A43,#REF!,0),45))</f>
      </c>
      <c r="E43" s="18">
        <f>IF(ISBLANK(A43),"",INDEX(A$5:$M$199,MATCH(A43,#REF!,0),46))</f>
      </c>
      <c r="F43" s="19">
        <f>IF(ISERROR(INDEX($A$5:$M$113,MATCH($A43,#REF!,0),22)),"",INDEX($A$5:$M$113,MATCH($A43,#REF!,0),22))</f>
      </c>
      <c r="G43" s="9">
        <f aca="true" t="shared" si="10" ref="G43:G65">IF(F43="","",IF(F43-INT(F43)&gt;=(60/100),"Err",IF(ISBLANK(F43),"",IF(((INT(F43)*60)+((F43*100))-(INT(F43)*100))&gt;=695,0,IF(((INT(F43)*60)+((F43*100))-(INT(F43)*100))&gt;445,1390-((INT(F43)*60)+((F43*100))-(INT(F43)*100))*2,2280-((INT(F43)*60)+((F43*100))-(INT(F43)*100))*4)))))</f>
      </c>
      <c r="H43" s="10">
        <f aca="true" t="shared" si="11" ref="H43:H65">IF(G43="","",(RANK(G43,G$5:G$112)))</f>
      </c>
      <c r="I43" s="19">
        <f>IF(ISERROR(INDEX($A$5:$M$113,MATCH($A43,#REF!,0),25)),"",INDEX($A$5:$M$113,MATCH($A43,#REF!,0),25))</f>
      </c>
      <c r="J43" s="10">
        <f aca="true" t="shared" si="12" ref="J43:J65">IF(I43="","",IF(I43-INT(I43)&gt;=(25/100),"Err",IF(ISBLANK(I43),"",IF((INT(I43)*25)+(100*(I43-INT(I43)))&lt;101,((INT(I43)*25)+(100*(I43-INT(I43))))*3,IF((INT(I43)*25)+(100*(I43-INT(I43)))&lt;201,300+(((INT(I43)*25)+(100*(I43-INT(I43)))-100)*6),IF((INT(I43)*25)+(100*(I43-INT(I43)))&gt;200,900+((INT(I43)*25)+(100*(I43-INT(I43)))-200)*4))))))</f>
      </c>
      <c r="K43" s="10">
        <f aca="true" t="shared" si="13" ref="K43:K65">IF(J43="","",(RANK(J43,J$5:J$112)))</f>
      </c>
      <c r="L43" s="20" t="e">
        <f>IF(ISERROR(D43+J43+G43),IF(ISERROR(#REF!+J43),#REF!,(#REF!+J43)),(D43+J43+G43))</f>
        <v>#REF!</v>
      </c>
      <c r="M43" s="10" t="e">
        <f aca="true" t="shared" si="14" ref="M43:M65">IF(L43="","",(RANK(L43,L$5:L$112)))</f>
        <v>#REF!</v>
      </c>
    </row>
    <row r="44" spans="1:13" s="8" customFormat="1" ht="17.25" customHeight="1" hidden="1">
      <c r="A44" s="29"/>
      <c r="B44" s="17">
        <f>IF(ISBLANK(A44),"",INDEX(#REF!,MATCH(A44,#REF!,0),4))</f>
      </c>
      <c r="C44" s="45">
        <f>IF(ISBLANK(A44),"",INDEX(#REF!,MATCH(A44,#REF!,0),5))</f>
      </c>
      <c r="D44" s="40">
        <f>IF(ISBLANK(A44),"",INDEX(A$5:$M$199,MATCH(A44,#REF!,0),45))</f>
      </c>
      <c r="E44" s="18">
        <f>IF(ISBLANK(A44),"",INDEX(A$5:$M$199,MATCH(A44,#REF!,0),46))</f>
      </c>
      <c r="F44" s="19">
        <f>IF(ISERROR(INDEX($A$5:$M$113,MATCH($A44,#REF!,0),22)),"",INDEX($A$5:$M$113,MATCH($A44,#REF!,0),22))</f>
      </c>
      <c r="G44" s="9">
        <f t="shared" si="10"/>
      </c>
      <c r="H44" s="10">
        <f t="shared" si="11"/>
      </c>
      <c r="I44" s="19">
        <f>IF(ISERROR(INDEX($A$5:$M$113,MATCH($A44,#REF!,0),25)),"",INDEX($A$5:$M$113,MATCH($A44,#REF!,0),25))</f>
      </c>
      <c r="J44" s="10">
        <f t="shared" si="12"/>
      </c>
      <c r="K44" s="10">
        <f t="shared" si="13"/>
      </c>
      <c r="L44" s="20" t="e">
        <f>IF(ISERROR(D44+J44+G44),IF(ISERROR(#REF!+J44),#REF!,(#REF!+J44)),(D44+J44+G44))</f>
        <v>#REF!</v>
      </c>
      <c r="M44" s="10" t="e">
        <f t="shared" si="14"/>
        <v>#REF!</v>
      </c>
    </row>
    <row r="45" spans="1:13" s="8" customFormat="1" ht="17.25" customHeight="1" hidden="1">
      <c r="A45" s="29"/>
      <c r="B45" s="17">
        <f>IF(ISBLANK(A45),"",INDEX(#REF!,MATCH(A45,#REF!,0),4))</f>
      </c>
      <c r="C45" s="45">
        <f>IF(ISBLANK(A45),"",INDEX(#REF!,MATCH(A45,#REF!,0),5))</f>
      </c>
      <c r="D45" s="40">
        <f>IF(ISBLANK(A45),"",INDEX(A$5:$M$199,MATCH(A45,#REF!,0),45))</f>
      </c>
      <c r="E45" s="18">
        <f>IF(ISBLANK(A45),"",INDEX(A$5:$M$199,MATCH(A45,#REF!,0),46))</f>
      </c>
      <c r="F45" s="19">
        <f>IF(ISERROR(INDEX($A$5:$M$113,MATCH($A45,#REF!,0),22)),"",INDEX($A$5:$M$113,MATCH($A45,#REF!,0),22))</f>
      </c>
      <c r="G45" s="9">
        <f t="shared" si="10"/>
      </c>
      <c r="H45" s="10">
        <f t="shared" si="11"/>
      </c>
      <c r="I45" s="19">
        <f>IF(ISERROR(INDEX($A$5:$M$113,MATCH($A45,#REF!,0),25)),"",INDEX($A$5:$M$113,MATCH($A45,#REF!,0),25))</f>
      </c>
      <c r="J45" s="10">
        <f t="shared" si="12"/>
      </c>
      <c r="K45" s="10">
        <f t="shared" si="13"/>
      </c>
      <c r="L45" s="20" t="e">
        <f>IF(ISERROR(D45+J45+G45),IF(ISERROR(#REF!+J45),#REF!,(#REF!+J45)),(D45+J45+G45))</f>
        <v>#REF!</v>
      </c>
      <c r="M45" s="10" t="e">
        <f t="shared" si="14"/>
        <v>#REF!</v>
      </c>
    </row>
    <row r="46" spans="1:13" s="8" customFormat="1" ht="17.25" customHeight="1" hidden="1">
      <c r="A46" s="29"/>
      <c r="B46" s="17">
        <f>IF(ISBLANK(A46),"",INDEX(#REF!,MATCH(A46,#REF!,0),4))</f>
      </c>
      <c r="C46" s="45">
        <f>IF(ISBLANK(A46),"",INDEX(#REF!,MATCH(A46,#REF!,0),5))</f>
      </c>
      <c r="D46" s="40">
        <f>IF(ISBLANK(A46),"",INDEX(A$5:$M$199,MATCH(A46,#REF!,0),45))</f>
      </c>
      <c r="E46" s="18">
        <f>IF(ISBLANK(A46),"",INDEX(A$5:$M$199,MATCH(A46,#REF!,0),46))</f>
      </c>
      <c r="F46" s="19">
        <f>IF(ISERROR(INDEX($A$5:$M$113,MATCH($A46,#REF!,0),22)),"",INDEX($A$5:$M$113,MATCH($A46,#REF!,0),22))</f>
      </c>
      <c r="G46" s="9">
        <f t="shared" si="10"/>
      </c>
      <c r="H46" s="10">
        <f t="shared" si="11"/>
      </c>
      <c r="I46" s="19">
        <f>IF(ISERROR(INDEX($A$5:$M$113,MATCH($A46,#REF!,0),25)),"",INDEX($A$5:$M$113,MATCH($A46,#REF!,0),25))</f>
      </c>
      <c r="J46" s="10">
        <f t="shared" si="12"/>
      </c>
      <c r="K46" s="10">
        <f t="shared" si="13"/>
      </c>
      <c r="L46" s="20" t="e">
        <f>IF(ISERROR(D46+J46+G46),IF(ISERROR(#REF!+J46),#REF!,(#REF!+J46)),(D46+J46+G46))</f>
        <v>#REF!</v>
      </c>
      <c r="M46" s="10" t="e">
        <f t="shared" si="14"/>
        <v>#REF!</v>
      </c>
    </row>
    <row r="47" spans="1:13" s="8" customFormat="1" ht="17.25" customHeight="1" hidden="1">
      <c r="A47" s="29"/>
      <c r="B47" s="17">
        <f>IF(ISBLANK(A47),"",INDEX(#REF!,MATCH(A47,#REF!,0),4))</f>
      </c>
      <c r="C47" s="45">
        <f>IF(ISBLANK(A47),"",INDEX(#REF!,MATCH(A47,#REF!,0),5))</f>
      </c>
      <c r="D47" s="40">
        <f>IF(ISBLANK(A47),"",INDEX(A$5:$M$199,MATCH(A47,#REF!,0),45))</f>
      </c>
      <c r="E47" s="18">
        <f>IF(ISBLANK(A47),"",INDEX(A$5:$M$199,MATCH(A47,#REF!,0),46))</f>
      </c>
      <c r="F47" s="19">
        <f>IF(ISERROR(INDEX($A$5:$M$113,MATCH($A47,#REF!,0),22)),"",INDEX($A$5:$M$113,MATCH($A47,#REF!,0),22))</f>
      </c>
      <c r="G47" s="9">
        <f t="shared" si="10"/>
      </c>
      <c r="H47" s="10">
        <f t="shared" si="11"/>
      </c>
      <c r="I47" s="19">
        <f>IF(ISERROR(INDEX($A$5:$M$113,MATCH($A47,#REF!,0),25)),"",INDEX($A$5:$M$113,MATCH($A47,#REF!,0),25))</f>
      </c>
      <c r="J47" s="10">
        <f t="shared" si="12"/>
      </c>
      <c r="K47" s="10">
        <f t="shared" si="13"/>
      </c>
      <c r="L47" s="20" t="e">
        <f>IF(ISERROR(D47+J47+G47),IF(ISERROR(#REF!+J47),#REF!,(#REF!+J47)),(D47+J47+G47))</f>
        <v>#REF!</v>
      </c>
      <c r="M47" s="10" t="e">
        <f t="shared" si="14"/>
        <v>#REF!</v>
      </c>
    </row>
    <row r="48" spans="1:13" s="8" customFormat="1" ht="17.25" customHeight="1" hidden="1">
      <c r="A48" s="29"/>
      <c r="B48" s="17">
        <f>IF(ISBLANK(A48),"",INDEX(#REF!,MATCH(A48,#REF!,0),4))</f>
      </c>
      <c r="C48" s="45">
        <f>IF(ISBLANK(A48),"",INDEX(#REF!,MATCH(A48,#REF!,0),5))</f>
      </c>
      <c r="D48" s="40">
        <f>IF(ISBLANK(A48),"",INDEX(A$5:$M$199,MATCH(A48,#REF!,0),45))</f>
      </c>
      <c r="E48" s="18">
        <f>IF(ISBLANK(A48),"",INDEX(A$5:$M$199,MATCH(A48,#REF!,0),46))</f>
      </c>
      <c r="F48" s="19">
        <f>IF(ISERROR(INDEX($A$5:$M$113,MATCH($A48,#REF!,0),22)),"",INDEX($A$5:$M$113,MATCH($A48,#REF!,0),22))</f>
      </c>
      <c r="G48" s="9">
        <f t="shared" si="10"/>
      </c>
      <c r="H48" s="10">
        <f t="shared" si="11"/>
      </c>
      <c r="I48" s="19">
        <f>IF(ISERROR(INDEX($A$5:$M$113,MATCH($A48,#REF!,0),25)),"",INDEX($A$5:$M$113,MATCH($A48,#REF!,0),25))</f>
      </c>
      <c r="J48" s="10">
        <f t="shared" si="12"/>
      </c>
      <c r="K48" s="10">
        <f t="shared" si="13"/>
      </c>
      <c r="L48" s="20" t="e">
        <f>IF(ISERROR(D48+J48+G48),IF(ISERROR(#REF!+J48),#REF!,(#REF!+J48)),(D48+J48+G48))</f>
        <v>#REF!</v>
      </c>
      <c r="M48" s="10" t="e">
        <f t="shared" si="14"/>
        <v>#REF!</v>
      </c>
    </row>
    <row r="49" spans="1:13" s="8" customFormat="1" ht="17.25" customHeight="1" hidden="1">
      <c r="A49" s="29"/>
      <c r="B49" s="17">
        <f>IF(ISBLANK(A49),"",INDEX(#REF!,MATCH(A49,#REF!,0),4))</f>
      </c>
      <c r="C49" s="45">
        <f>IF(ISBLANK(A49),"",INDEX(#REF!,MATCH(A49,#REF!,0),5))</f>
      </c>
      <c r="D49" s="40">
        <f>IF(ISBLANK(A49),"",INDEX(A$5:$M$199,MATCH(A49,#REF!,0),45))</f>
      </c>
      <c r="E49" s="18">
        <f>IF(ISBLANK(A49),"",INDEX(A$5:$M$199,MATCH(A49,#REF!,0),46))</f>
      </c>
      <c r="F49" s="19">
        <f>IF(ISERROR(INDEX($A$5:$M$113,MATCH($A49,#REF!,0),22)),"",INDEX($A$5:$M$113,MATCH($A49,#REF!,0),22))</f>
      </c>
      <c r="G49" s="9">
        <f t="shared" si="10"/>
      </c>
      <c r="H49" s="10">
        <f t="shared" si="11"/>
      </c>
      <c r="I49" s="19">
        <f>IF(ISERROR(INDEX($A$5:$M$113,MATCH($A49,#REF!,0),25)),"",INDEX($A$5:$M$113,MATCH($A49,#REF!,0),25))</f>
      </c>
      <c r="J49" s="10">
        <f t="shared" si="12"/>
      </c>
      <c r="K49" s="10">
        <f t="shared" si="13"/>
      </c>
      <c r="L49" s="20" t="e">
        <f>IF(ISERROR(D49+J49+G49),IF(ISERROR(#REF!+J49),#REF!,(#REF!+J49)),(D49+J49+G49))</f>
        <v>#REF!</v>
      </c>
      <c r="M49" s="10" t="e">
        <f t="shared" si="14"/>
        <v>#REF!</v>
      </c>
    </row>
    <row r="50" spans="1:13" s="8" customFormat="1" ht="17.25" customHeight="1" hidden="1">
      <c r="A50" s="29"/>
      <c r="B50" s="17">
        <f>IF(ISBLANK(A50),"",INDEX(#REF!,MATCH(A50,#REF!,0),4))</f>
      </c>
      <c r="C50" s="45">
        <f>IF(ISBLANK(A50),"",INDEX(#REF!,MATCH(A50,#REF!,0),5))</f>
      </c>
      <c r="D50" s="40">
        <f>IF(ISBLANK(A50),"",INDEX(A$5:$M$199,MATCH(A50,#REF!,0),45))</f>
      </c>
      <c r="E50" s="18">
        <f>IF(ISBLANK(A50),"",INDEX(A$5:$M$199,MATCH(A50,#REF!,0),46))</f>
      </c>
      <c r="F50" s="19">
        <f>IF(ISERROR(INDEX($A$5:$M$113,MATCH($A50,#REF!,0),22)),"",INDEX($A$5:$M$113,MATCH($A50,#REF!,0),22))</f>
      </c>
      <c r="G50" s="9">
        <f t="shared" si="10"/>
      </c>
      <c r="H50" s="10">
        <f t="shared" si="11"/>
      </c>
      <c r="I50" s="19">
        <f>IF(ISERROR(INDEX($A$5:$M$113,MATCH($A50,#REF!,0),25)),"",INDEX($A$5:$M$113,MATCH($A50,#REF!,0),25))</f>
      </c>
      <c r="J50" s="10">
        <f t="shared" si="12"/>
      </c>
      <c r="K50" s="10">
        <f t="shared" si="13"/>
      </c>
      <c r="L50" s="20" t="e">
        <f>IF(ISERROR(D50+J50+G50),IF(ISERROR(#REF!+J50),#REF!,(#REF!+J50)),(D50+J50+G50))</f>
        <v>#REF!</v>
      </c>
      <c r="M50" s="10" t="e">
        <f t="shared" si="14"/>
        <v>#REF!</v>
      </c>
    </row>
    <row r="51" spans="1:13" s="8" customFormat="1" ht="17.25" customHeight="1" hidden="1">
      <c r="A51" s="29"/>
      <c r="B51" s="17">
        <f>IF(ISBLANK(A51),"",INDEX(#REF!,MATCH(A51,#REF!,0),4))</f>
      </c>
      <c r="C51" s="45">
        <f>IF(ISBLANK(A51),"",INDEX(#REF!,MATCH(A51,#REF!,0),5))</f>
      </c>
      <c r="D51" s="40">
        <f>IF(ISBLANK(A51),"",INDEX(A$5:$M$199,MATCH(A51,#REF!,0),45))</f>
      </c>
      <c r="E51" s="18">
        <f>IF(ISBLANK(A51),"",INDEX(A$5:$M$199,MATCH(A51,#REF!,0),46))</f>
      </c>
      <c r="F51" s="19">
        <f>IF(ISERROR(INDEX($A$5:$M$113,MATCH($A51,#REF!,0),22)),"",INDEX($A$5:$M$113,MATCH($A51,#REF!,0),22))</f>
      </c>
      <c r="G51" s="9">
        <f t="shared" si="10"/>
      </c>
      <c r="H51" s="10">
        <f t="shared" si="11"/>
      </c>
      <c r="I51" s="19">
        <f>IF(ISERROR(INDEX($A$5:$M$113,MATCH($A51,#REF!,0),25)),"",INDEX($A$5:$M$113,MATCH($A51,#REF!,0),25))</f>
      </c>
      <c r="J51" s="10">
        <f t="shared" si="12"/>
      </c>
      <c r="K51" s="10">
        <f t="shared" si="13"/>
      </c>
      <c r="L51" s="20" t="e">
        <f>IF(ISERROR(D51+J51+G51),IF(ISERROR(#REF!+J51),#REF!,(#REF!+J51)),(D51+J51+G51))</f>
        <v>#REF!</v>
      </c>
      <c r="M51" s="10" t="e">
        <f t="shared" si="14"/>
        <v>#REF!</v>
      </c>
    </row>
    <row r="52" spans="1:13" s="8" customFormat="1" ht="17.25" customHeight="1" hidden="1">
      <c r="A52" s="29"/>
      <c r="B52" s="17">
        <f>IF(ISBLANK(A52),"",INDEX(#REF!,MATCH(A52,#REF!,0),4))</f>
      </c>
      <c r="C52" s="45">
        <f>IF(ISBLANK(A52),"",INDEX(#REF!,MATCH(A52,#REF!,0),5))</f>
      </c>
      <c r="D52" s="40">
        <f>IF(ISBLANK(A52),"",INDEX(A$5:$M$199,MATCH(A52,#REF!,0),45))</f>
      </c>
      <c r="E52" s="18">
        <f>IF(ISBLANK(A52),"",INDEX(A$5:$M$199,MATCH(A52,#REF!,0),46))</f>
      </c>
      <c r="F52" s="19">
        <f>IF(ISERROR(INDEX($A$5:$M$113,MATCH($A52,#REF!,0),22)),"",INDEX($A$5:$M$113,MATCH($A52,#REF!,0),22))</f>
      </c>
      <c r="G52" s="9">
        <f t="shared" si="10"/>
      </c>
      <c r="H52" s="10">
        <f t="shared" si="11"/>
      </c>
      <c r="I52" s="19">
        <f>IF(ISERROR(INDEX($A$5:$M$113,MATCH($A52,#REF!,0),25)),"",INDEX($A$5:$M$113,MATCH($A52,#REF!,0),25))</f>
      </c>
      <c r="J52" s="10">
        <f t="shared" si="12"/>
      </c>
      <c r="K52" s="10">
        <f t="shared" si="13"/>
      </c>
      <c r="L52" s="20" t="e">
        <f>IF(ISERROR(D52+J52+G52),IF(ISERROR(#REF!+J52),#REF!,(#REF!+J52)),(D52+J52+G52))</f>
        <v>#REF!</v>
      </c>
      <c r="M52" s="10" t="e">
        <f t="shared" si="14"/>
        <v>#REF!</v>
      </c>
    </row>
    <row r="53" spans="1:13" s="8" customFormat="1" ht="17.25" customHeight="1" hidden="1">
      <c r="A53" s="29"/>
      <c r="B53" s="17">
        <f>IF(ISBLANK(A53),"",INDEX(#REF!,MATCH(A53,#REF!,0),4))</f>
      </c>
      <c r="C53" s="45">
        <f>IF(ISBLANK(A53),"",INDEX(#REF!,MATCH(A53,#REF!,0),5))</f>
      </c>
      <c r="D53" s="40">
        <f>IF(ISBLANK(A53),"",INDEX(A$5:$M$199,MATCH(A53,#REF!,0),45))</f>
      </c>
      <c r="E53" s="18">
        <f>IF(ISBLANK(A53),"",INDEX(A$5:$M$199,MATCH(A53,#REF!,0),46))</f>
      </c>
      <c r="F53" s="19">
        <f>IF(ISERROR(INDEX($A$5:$M$113,MATCH($A53,#REF!,0),22)),"",INDEX($A$5:$M$113,MATCH($A53,#REF!,0),22))</f>
      </c>
      <c r="G53" s="9">
        <f t="shared" si="10"/>
      </c>
      <c r="H53" s="10">
        <f t="shared" si="11"/>
      </c>
      <c r="I53" s="19">
        <f>IF(ISERROR(INDEX($A$5:$M$113,MATCH($A53,#REF!,0),25)),"",INDEX($A$5:$M$113,MATCH($A53,#REF!,0),25))</f>
      </c>
      <c r="J53" s="10">
        <f t="shared" si="12"/>
      </c>
      <c r="K53" s="10">
        <f t="shared" si="13"/>
      </c>
      <c r="L53" s="20" t="e">
        <f>IF(ISERROR(D53+J53+G53),IF(ISERROR(#REF!+J53),#REF!,(#REF!+J53)),(D53+J53+G53))</f>
        <v>#REF!</v>
      </c>
      <c r="M53" s="10" t="e">
        <f t="shared" si="14"/>
        <v>#REF!</v>
      </c>
    </row>
    <row r="54" spans="1:13" s="8" customFormat="1" ht="17.25" customHeight="1" hidden="1">
      <c r="A54" s="29"/>
      <c r="B54" s="17">
        <f>IF(ISBLANK(A54),"",INDEX(#REF!,MATCH(A54,#REF!,0),4))</f>
      </c>
      <c r="C54" s="45">
        <f>IF(ISBLANK(A54),"",INDEX(#REF!,MATCH(A54,#REF!,0),5))</f>
      </c>
      <c r="D54" s="40">
        <f>IF(ISBLANK(A54),"",INDEX(A$5:$M$199,MATCH(A54,#REF!,0),45))</f>
      </c>
      <c r="E54" s="18">
        <f>IF(ISBLANK(A54),"",INDEX(A$5:$M$199,MATCH(A54,#REF!,0),46))</f>
      </c>
      <c r="F54" s="19">
        <f>IF(ISERROR(INDEX($A$5:$M$113,MATCH($A54,#REF!,0),22)),"",INDEX($A$5:$M$113,MATCH($A54,#REF!,0),22))</f>
      </c>
      <c r="G54" s="9">
        <f t="shared" si="10"/>
      </c>
      <c r="H54" s="10">
        <f t="shared" si="11"/>
      </c>
      <c r="I54" s="19">
        <f>IF(ISERROR(INDEX($A$5:$M$113,MATCH($A54,#REF!,0),25)),"",INDEX($A$5:$M$113,MATCH($A54,#REF!,0),25))</f>
      </c>
      <c r="J54" s="10">
        <f t="shared" si="12"/>
      </c>
      <c r="K54" s="10">
        <f t="shared" si="13"/>
      </c>
      <c r="L54" s="20" t="e">
        <f>IF(ISERROR(D54+J54+G54),IF(ISERROR(#REF!+J54),#REF!,(#REF!+J54)),(D54+J54+G54))</f>
        <v>#REF!</v>
      </c>
      <c r="M54" s="10" t="e">
        <f t="shared" si="14"/>
        <v>#REF!</v>
      </c>
    </row>
    <row r="55" spans="1:13" s="8" customFormat="1" ht="17.25" customHeight="1" hidden="1">
      <c r="A55" s="29"/>
      <c r="B55" s="17">
        <f>IF(ISBLANK(A55),"",INDEX(#REF!,MATCH(A55,#REF!,0),4))</f>
      </c>
      <c r="C55" s="45">
        <f>IF(ISBLANK(A55),"",INDEX(#REF!,MATCH(A55,#REF!,0),5))</f>
      </c>
      <c r="D55" s="40">
        <f>IF(ISBLANK(A55),"",INDEX(A$5:$M$199,MATCH(A55,#REF!,0),45))</f>
      </c>
      <c r="E55" s="18">
        <f>IF(ISBLANK(A55),"",INDEX(A$5:$M$199,MATCH(A55,#REF!,0),46))</f>
      </c>
      <c r="F55" s="19">
        <f>IF(ISERROR(INDEX($A$5:$M$113,MATCH($A55,#REF!,0),22)),"",INDEX($A$5:$M$113,MATCH($A55,#REF!,0),22))</f>
      </c>
      <c r="G55" s="9">
        <f t="shared" si="10"/>
      </c>
      <c r="H55" s="10">
        <f t="shared" si="11"/>
      </c>
      <c r="I55" s="19">
        <f>IF(ISERROR(INDEX($A$5:$M$113,MATCH($A55,#REF!,0),25)),"",INDEX($A$5:$M$113,MATCH($A55,#REF!,0),25))</f>
      </c>
      <c r="J55" s="10">
        <f t="shared" si="12"/>
      </c>
      <c r="K55" s="10">
        <f t="shared" si="13"/>
      </c>
      <c r="L55" s="20" t="e">
        <f>IF(ISERROR(D55+J55+G55),IF(ISERROR(#REF!+J55),#REF!,(#REF!+J55)),(D55+J55+G55))</f>
        <v>#REF!</v>
      </c>
      <c r="M55" s="10" t="e">
        <f t="shared" si="14"/>
        <v>#REF!</v>
      </c>
    </row>
    <row r="56" spans="1:13" s="8" customFormat="1" ht="17.25" customHeight="1" hidden="1">
      <c r="A56" s="29"/>
      <c r="B56" s="17">
        <f>IF(ISBLANK(A56),"",INDEX(#REF!,MATCH(A56,#REF!,0),4))</f>
      </c>
      <c r="C56" s="45">
        <f>IF(ISBLANK(A56),"",INDEX(#REF!,MATCH(A56,#REF!,0),5))</f>
      </c>
      <c r="D56" s="40">
        <f>IF(ISBLANK(A56),"",INDEX(A$5:$M$199,MATCH(A56,#REF!,0),45))</f>
      </c>
      <c r="E56" s="18">
        <f>IF(ISBLANK(A56),"",INDEX(A$5:$M$199,MATCH(A56,#REF!,0),46))</f>
      </c>
      <c r="F56" s="19">
        <f>IF(ISERROR(INDEX($A$5:$M$113,MATCH($A56,#REF!,0),22)),"",INDEX($A$5:$M$113,MATCH($A56,#REF!,0),22))</f>
      </c>
      <c r="G56" s="9">
        <f t="shared" si="10"/>
      </c>
      <c r="H56" s="10">
        <f t="shared" si="11"/>
      </c>
      <c r="I56" s="19">
        <f>IF(ISERROR(INDEX($A$5:$M$113,MATCH($A56,#REF!,0),25)),"",INDEX($A$5:$M$113,MATCH($A56,#REF!,0),25))</f>
      </c>
      <c r="J56" s="10">
        <f t="shared" si="12"/>
      </c>
      <c r="K56" s="10">
        <f t="shared" si="13"/>
      </c>
      <c r="L56" s="20" t="e">
        <f>IF(ISERROR(D56+J56+G56),IF(ISERROR(#REF!+J56),#REF!,(#REF!+J56)),(D56+J56+G56))</f>
        <v>#REF!</v>
      </c>
      <c r="M56" s="10" t="e">
        <f t="shared" si="14"/>
        <v>#REF!</v>
      </c>
    </row>
    <row r="57" spans="1:13" s="8" customFormat="1" ht="17.25" customHeight="1" hidden="1">
      <c r="A57" s="29"/>
      <c r="B57" s="17">
        <f>IF(ISBLANK(A57),"",INDEX(#REF!,MATCH(A57,#REF!,0),4))</f>
      </c>
      <c r="C57" s="45">
        <f>IF(ISBLANK(A57),"",INDEX(#REF!,MATCH(A57,#REF!,0),5))</f>
      </c>
      <c r="D57" s="40">
        <f>IF(ISBLANK(A57),"",INDEX(A$5:$M$199,MATCH(A57,#REF!,0),45))</f>
      </c>
      <c r="E57" s="18">
        <f>IF(ISBLANK(A57),"",INDEX(A$5:$M$199,MATCH(A57,#REF!,0),46))</f>
      </c>
      <c r="F57" s="19">
        <f>IF(ISERROR(INDEX($A$5:$M$113,MATCH($A57,#REF!,0),22)),"",INDEX($A$5:$M$113,MATCH($A57,#REF!,0),22))</f>
      </c>
      <c r="G57" s="9">
        <f t="shared" si="10"/>
      </c>
      <c r="H57" s="10">
        <f t="shared" si="11"/>
      </c>
      <c r="I57" s="19">
        <f>IF(ISERROR(INDEX($A$5:$M$113,MATCH($A57,#REF!,0),25)),"",INDEX($A$5:$M$113,MATCH($A57,#REF!,0),25))</f>
      </c>
      <c r="J57" s="10">
        <f t="shared" si="12"/>
      </c>
      <c r="K57" s="10">
        <f t="shared" si="13"/>
      </c>
      <c r="L57" s="20" t="e">
        <f>IF(ISERROR(D57+J57+G57),IF(ISERROR(#REF!+J57),#REF!,(#REF!+J57)),(D57+J57+G57))</f>
        <v>#REF!</v>
      </c>
      <c r="M57" s="10" t="e">
        <f t="shared" si="14"/>
        <v>#REF!</v>
      </c>
    </row>
    <row r="58" spans="1:13" s="8" customFormat="1" ht="17.25" customHeight="1" hidden="1">
      <c r="A58" s="29"/>
      <c r="B58" s="17">
        <f>IF(ISBLANK(A58),"",INDEX(#REF!,MATCH(A58,#REF!,0),4))</f>
      </c>
      <c r="C58" s="45">
        <f>IF(ISBLANK(A58),"",INDEX(#REF!,MATCH(A58,#REF!,0),5))</f>
      </c>
      <c r="D58" s="40">
        <f>IF(ISBLANK(A58),"",INDEX(A$5:$M$199,MATCH(A58,#REF!,0),45))</f>
      </c>
      <c r="E58" s="18">
        <f>IF(ISBLANK(A58),"",INDEX(A$5:$M$199,MATCH(A58,#REF!,0),46))</f>
      </c>
      <c r="F58" s="19">
        <f>IF(ISERROR(INDEX($A$5:$M$113,MATCH($A58,#REF!,0),22)),"",INDEX($A$5:$M$113,MATCH($A58,#REF!,0),22))</f>
      </c>
      <c r="G58" s="9">
        <f t="shared" si="10"/>
      </c>
      <c r="H58" s="10">
        <f t="shared" si="11"/>
      </c>
      <c r="I58" s="19">
        <f>IF(ISERROR(INDEX($A$5:$M$113,MATCH($A58,#REF!,0),25)),"",INDEX($A$5:$M$113,MATCH($A58,#REF!,0),25))</f>
      </c>
      <c r="J58" s="10">
        <f t="shared" si="12"/>
      </c>
      <c r="K58" s="10">
        <f t="shared" si="13"/>
      </c>
      <c r="L58" s="20" t="e">
        <f>IF(ISERROR(D58+J58+G58),IF(ISERROR(#REF!+J58),#REF!,(#REF!+J58)),(D58+J58+G58))</f>
        <v>#REF!</v>
      </c>
      <c r="M58" s="10" t="e">
        <f t="shared" si="14"/>
        <v>#REF!</v>
      </c>
    </row>
    <row r="59" spans="1:13" s="8" customFormat="1" ht="17.25" customHeight="1" hidden="1">
      <c r="A59" s="29"/>
      <c r="B59" s="17">
        <f>IF(ISBLANK(A59),"",INDEX(#REF!,MATCH(A59,#REF!,0),4))</f>
      </c>
      <c r="C59" s="45">
        <f>IF(ISBLANK(A59),"",INDEX(#REF!,MATCH(A59,#REF!,0),5))</f>
      </c>
      <c r="D59" s="40">
        <f>IF(ISBLANK(A59),"",INDEX(A$5:$M$199,MATCH(A59,#REF!,0),45))</f>
      </c>
      <c r="E59" s="18">
        <f>IF(ISBLANK(A59),"",INDEX(A$5:$M$199,MATCH(A59,#REF!,0),46))</f>
      </c>
      <c r="F59" s="19">
        <f>IF(ISERROR(INDEX($A$5:$M$113,MATCH($A59,#REF!,0),22)),"",INDEX($A$5:$M$113,MATCH($A59,#REF!,0),22))</f>
      </c>
      <c r="G59" s="9">
        <f t="shared" si="10"/>
      </c>
      <c r="H59" s="10">
        <f t="shared" si="11"/>
      </c>
      <c r="I59" s="19">
        <f>IF(ISERROR(INDEX($A$5:$M$113,MATCH($A59,#REF!,0),25)),"",INDEX($A$5:$M$113,MATCH($A59,#REF!,0),25))</f>
      </c>
      <c r="J59" s="10">
        <f t="shared" si="12"/>
      </c>
      <c r="K59" s="10">
        <f t="shared" si="13"/>
      </c>
      <c r="L59" s="20" t="e">
        <f>IF(ISERROR(D59+J59+G59),IF(ISERROR(#REF!+J59),#REF!,(#REF!+J59)),(D59+J59+G59))</f>
        <v>#REF!</v>
      </c>
      <c r="M59" s="10" t="e">
        <f t="shared" si="14"/>
        <v>#REF!</v>
      </c>
    </row>
    <row r="60" spans="1:13" s="8" customFormat="1" ht="17.25" customHeight="1" hidden="1">
      <c r="A60" s="29"/>
      <c r="B60" s="17">
        <f>IF(ISBLANK(A60),"",INDEX(#REF!,MATCH(A60,#REF!,0),4))</f>
      </c>
      <c r="C60" s="45">
        <f>IF(ISBLANK(A60),"",INDEX(#REF!,MATCH(A60,#REF!,0),5))</f>
      </c>
      <c r="D60" s="40">
        <f>IF(ISBLANK(A60),"",INDEX(A$5:$M$199,MATCH(A60,#REF!,0),45))</f>
      </c>
      <c r="E60" s="18">
        <f>IF(ISBLANK(A60),"",INDEX(A$5:$M$199,MATCH(A60,#REF!,0),46))</f>
      </c>
      <c r="F60" s="19">
        <f>IF(ISERROR(INDEX($A$5:$M$113,MATCH($A60,#REF!,0),22)),"",INDEX($A$5:$M$113,MATCH($A60,#REF!,0),22))</f>
      </c>
      <c r="G60" s="9">
        <f t="shared" si="10"/>
      </c>
      <c r="H60" s="10">
        <f t="shared" si="11"/>
      </c>
      <c r="I60" s="19">
        <f>IF(ISERROR(INDEX($A$5:$M$113,MATCH($A60,#REF!,0),25)),"",INDEX($A$5:$M$113,MATCH($A60,#REF!,0),25))</f>
      </c>
      <c r="J60" s="10">
        <f t="shared" si="12"/>
      </c>
      <c r="K60" s="10">
        <f t="shared" si="13"/>
      </c>
      <c r="L60" s="20" t="e">
        <f>IF(ISERROR(D60+J60+G60),IF(ISERROR(#REF!+J60),#REF!,(#REF!+J60)),(D60+J60+G60))</f>
        <v>#REF!</v>
      </c>
      <c r="M60" s="10" t="e">
        <f t="shared" si="14"/>
        <v>#REF!</v>
      </c>
    </row>
    <row r="61" spans="1:13" s="8" customFormat="1" ht="17.25" customHeight="1" hidden="1">
      <c r="A61" s="29"/>
      <c r="B61" s="17">
        <f>IF(ISBLANK(A61),"",INDEX(#REF!,MATCH(A61,#REF!,0),4))</f>
      </c>
      <c r="C61" s="45">
        <f>IF(ISBLANK(A61),"",INDEX(#REF!,MATCH(A61,#REF!,0),5))</f>
      </c>
      <c r="D61" s="40">
        <f>IF(ISBLANK(A61),"",INDEX(A$5:$M$199,MATCH(A61,#REF!,0),45))</f>
      </c>
      <c r="E61" s="18">
        <f>IF(ISBLANK(A61),"",INDEX(A$5:$M$199,MATCH(A61,#REF!,0),46))</f>
      </c>
      <c r="F61" s="19">
        <f>IF(ISERROR(INDEX($A$5:$M$113,MATCH($A61,#REF!,0),22)),"",INDEX($A$5:$M$113,MATCH($A61,#REF!,0),22))</f>
      </c>
      <c r="G61" s="9">
        <f t="shared" si="10"/>
      </c>
      <c r="H61" s="10">
        <f t="shared" si="11"/>
      </c>
      <c r="I61" s="19">
        <f>IF(ISERROR(INDEX($A$5:$M$113,MATCH($A61,#REF!,0),25)),"",INDEX($A$5:$M$113,MATCH($A61,#REF!,0),25))</f>
      </c>
      <c r="J61" s="10">
        <f t="shared" si="12"/>
      </c>
      <c r="K61" s="10">
        <f t="shared" si="13"/>
      </c>
      <c r="L61" s="20" t="e">
        <f>IF(ISERROR(D61+J61+G61),IF(ISERROR(#REF!+J61),#REF!,(#REF!+J61)),(D61+J61+G61))</f>
        <v>#REF!</v>
      </c>
      <c r="M61" s="10" t="e">
        <f t="shared" si="14"/>
        <v>#REF!</v>
      </c>
    </row>
    <row r="62" spans="1:13" s="8" customFormat="1" ht="17.25" customHeight="1" hidden="1">
      <c r="A62" s="29"/>
      <c r="B62" s="17">
        <f>IF(ISBLANK(A62),"",INDEX(#REF!,MATCH(A62,#REF!,0),4))</f>
      </c>
      <c r="C62" s="45">
        <f>IF(ISBLANK(A62),"",INDEX(#REF!,MATCH(A62,#REF!,0),5))</f>
      </c>
      <c r="D62" s="40">
        <f>IF(ISBLANK(A62),"",INDEX(A$5:$M$199,MATCH(A62,#REF!,0),45))</f>
      </c>
      <c r="E62" s="18">
        <f>IF(ISBLANK(A62),"",INDEX(A$5:$M$199,MATCH(A62,#REF!,0),46))</f>
      </c>
      <c r="F62" s="19">
        <f>IF(ISERROR(INDEX($A$5:$M$113,MATCH($A62,#REF!,0),22)),"",INDEX($A$5:$M$113,MATCH($A62,#REF!,0),22))</f>
      </c>
      <c r="G62" s="9">
        <f t="shared" si="10"/>
      </c>
      <c r="H62" s="10">
        <f t="shared" si="11"/>
      </c>
      <c r="I62" s="19">
        <f>IF(ISERROR(INDEX($A$5:$M$113,MATCH($A62,#REF!,0),25)),"",INDEX($A$5:$M$113,MATCH($A62,#REF!,0),25))</f>
      </c>
      <c r="J62" s="10">
        <f t="shared" si="12"/>
      </c>
      <c r="K62" s="10">
        <f t="shared" si="13"/>
      </c>
      <c r="L62" s="20" t="e">
        <f>IF(ISERROR(D62+J62+G62),IF(ISERROR(#REF!+J62),#REF!,(#REF!+J62)),(D62+J62+G62))</f>
        <v>#REF!</v>
      </c>
      <c r="M62" s="10" t="e">
        <f t="shared" si="14"/>
        <v>#REF!</v>
      </c>
    </row>
    <row r="63" spans="1:13" s="8" customFormat="1" ht="17.25" customHeight="1" hidden="1">
      <c r="A63" s="29"/>
      <c r="B63" s="17">
        <f>IF(ISBLANK(A63),"",INDEX(#REF!,MATCH(A63,#REF!,0),4))</f>
      </c>
      <c r="C63" s="45">
        <f>IF(ISBLANK(A63),"",INDEX(#REF!,MATCH(A63,#REF!,0),5))</f>
      </c>
      <c r="D63" s="40">
        <f>IF(ISBLANK(A63),"",INDEX(A$5:$M$199,MATCH(A63,#REF!,0),45))</f>
      </c>
      <c r="E63" s="18">
        <f>IF(ISBLANK(A63),"",INDEX(A$5:$M$199,MATCH(A63,#REF!,0),46))</f>
      </c>
      <c r="F63" s="19">
        <f>IF(ISERROR(INDEX($A$5:$M$113,MATCH($A63,#REF!,0),22)),"",INDEX($A$5:$M$113,MATCH($A63,#REF!,0),22))</f>
      </c>
      <c r="G63" s="9">
        <f t="shared" si="10"/>
      </c>
      <c r="H63" s="10">
        <f t="shared" si="11"/>
      </c>
      <c r="I63" s="19">
        <f>IF(ISERROR(INDEX($A$5:$M$113,MATCH($A63,#REF!,0),25)),"",INDEX($A$5:$M$113,MATCH($A63,#REF!,0),25))</f>
      </c>
      <c r="J63" s="10">
        <f t="shared" si="12"/>
      </c>
      <c r="K63" s="10">
        <f t="shared" si="13"/>
      </c>
      <c r="L63" s="20" t="e">
        <f>IF(ISERROR(D63+J63+G63),IF(ISERROR(#REF!+J63),#REF!,(#REF!+J63)),(D63+J63+G63))</f>
        <v>#REF!</v>
      </c>
      <c r="M63" s="10" t="e">
        <f t="shared" si="14"/>
        <v>#REF!</v>
      </c>
    </row>
    <row r="64" spans="1:13" s="8" customFormat="1" ht="17.25" customHeight="1" hidden="1">
      <c r="A64" s="29"/>
      <c r="B64" s="17">
        <f>IF(ISBLANK(A64),"",INDEX(#REF!,MATCH(A64,#REF!,0),4))</f>
      </c>
      <c r="C64" s="45">
        <f>IF(ISBLANK(A64),"",INDEX(#REF!,MATCH(A64,#REF!,0),5))</f>
      </c>
      <c r="D64" s="40">
        <f>IF(ISBLANK(A64),"",INDEX(A$5:$M$199,MATCH(A64,#REF!,0),45))</f>
      </c>
      <c r="E64" s="18">
        <f>IF(ISBLANK(A64),"",INDEX(A$5:$M$199,MATCH(A64,#REF!,0),46))</f>
      </c>
      <c r="F64" s="19">
        <f>IF(ISERROR(INDEX($A$5:$M$113,MATCH($A64,#REF!,0),22)),"",INDEX($A$5:$M$113,MATCH($A64,#REF!,0),22))</f>
      </c>
      <c r="G64" s="9">
        <f t="shared" si="10"/>
      </c>
      <c r="H64" s="10">
        <f t="shared" si="11"/>
      </c>
      <c r="I64" s="19">
        <f>IF(ISERROR(INDEX($A$5:$M$113,MATCH($A64,#REF!,0),25)),"",INDEX($A$5:$M$113,MATCH($A64,#REF!,0),25))</f>
      </c>
      <c r="J64" s="10">
        <f t="shared" si="12"/>
      </c>
      <c r="K64" s="10">
        <f t="shared" si="13"/>
      </c>
      <c r="L64" s="20" t="e">
        <f>IF(ISERROR(D64+J64+G64),IF(ISERROR(#REF!+J64),#REF!,(#REF!+J64)),(D64+J64+G64))</f>
        <v>#REF!</v>
      </c>
      <c r="M64" s="10" t="e">
        <f t="shared" si="14"/>
        <v>#REF!</v>
      </c>
    </row>
    <row r="65" spans="1:13" s="8" customFormat="1" ht="17.25" customHeight="1" hidden="1">
      <c r="A65" s="29"/>
      <c r="B65" s="17">
        <f>IF(ISBLANK(A65),"",INDEX(#REF!,MATCH(A65,#REF!,0),4))</f>
      </c>
      <c r="C65" s="45">
        <f>IF(ISBLANK(A65),"",INDEX(#REF!,MATCH(A65,#REF!,0),5))</f>
      </c>
      <c r="D65" s="40">
        <f>IF(ISBLANK(A65),"",INDEX(A$5:$M$199,MATCH(A65,#REF!,0),45))</f>
      </c>
      <c r="E65" s="18">
        <f>IF(ISBLANK(A65),"",INDEX(A$5:$M$199,MATCH(A65,#REF!,0),46))</f>
      </c>
      <c r="F65" s="19">
        <f>IF(ISERROR(INDEX($A$5:$M$113,MATCH($A65,#REF!,0),22)),"",INDEX($A$5:$M$113,MATCH($A65,#REF!,0),22))</f>
      </c>
      <c r="G65" s="9">
        <f t="shared" si="10"/>
      </c>
      <c r="H65" s="10">
        <f t="shared" si="11"/>
      </c>
      <c r="I65" s="19">
        <f>IF(ISERROR(INDEX($A$5:$M$113,MATCH($A65,#REF!,0),25)),"",INDEX($A$5:$M$113,MATCH($A65,#REF!,0),25))</f>
      </c>
      <c r="J65" s="10">
        <f t="shared" si="12"/>
      </c>
      <c r="K65" s="10">
        <f t="shared" si="13"/>
      </c>
      <c r="L65" s="20" t="e">
        <f>IF(ISERROR(D65+J65+G65),IF(ISERROR(#REF!+J65),#REF!,(#REF!+J65)),(D65+J65+G65))</f>
        <v>#REF!</v>
      </c>
      <c r="M65" s="10" t="e">
        <f t="shared" si="14"/>
        <v>#REF!</v>
      </c>
    </row>
    <row r="66" spans="1:13" s="8" customFormat="1" ht="17.25" customHeight="1" hidden="1" thickBot="1">
      <c r="A66" s="30"/>
      <c r="B66" s="17">
        <f>IF(ISBLANK(A66),"",INDEX(#REF!,MATCH(A66,#REF!,0),4))</f>
      </c>
      <c r="C66" s="45">
        <f>IF(ISBLANK(A66),"",INDEX(#REF!,MATCH(A66,#REF!,0),5))</f>
      </c>
      <c r="D66" s="41">
        <f>IF(ISBLANK(A66),"",INDEX(A$5:$M$199,MATCH(A66,#REF!,0),45))</f>
      </c>
      <c r="E66" s="32">
        <f>IF(ISBLANK(A66),"",INDEX(A$5:$M$199,MATCH(A66,#REF!,0),46))</f>
      </c>
      <c r="F66" s="33">
        <f>IF(ISERROR(INDEX($A$5:$M$113,MATCH($A66,#REF!,0),22)),"",INDEX($A$5:$M$113,MATCH($A66,#REF!,0),22))</f>
      </c>
      <c r="G66" s="14">
        <f>IF(F66="","",IF(F66-INT(F66)&gt;=(60/100),"Err",IF(ISBLANK(F66),"",IF(((INT(F66)*60)+((F66*100))-(INT(F66)*100))&gt;=695,0,IF(((INT(F66)*60)+((F66*100))-(INT(F66)*100))&gt;445,1390-((INT(F66)*60)+((F66*100))-(INT(F66)*100))*2,2280-((INT(F66)*60)+((F66*100))-(INT(F66)*100))*4)))))</f>
      </c>
      <c r="H66" s="15">
        <f>IF(G66="","",(RANK(G66,G$5:G$112)))</f>
      </c>
      <c r="I66" s="33">
        <f>IF(ISERROR(INDEX($A$5:$M$113,MATCH($A66,#REF!,0),25)),"",INDEX($A$5:$M$113,MATCH($A66,#REF!,0),25))</f>
      </c>
      <c r="J66" s="15">
        <f>IF(I66="","",IF(I66-INT(I66)&gt;=(25/100),"Err",IF(ISBLANK(I66),"",IF((INT(I66)*25)+(100*(I66-INT(I66)))&lt;101,((INT(I66)*25)+(100*(I66-INT(I66))))*3,IF((INT(I66)*25)+(100*(I66-INT(I66)))&lt;201,300+(((INT(I66)*25)+(100*(I66-INT(I66)))-100)*6),IF((INT(I66)*25)+(100*(I66-INT(I66)))&gt;200,900+((INT(I66)*25)+(100*(I66-INT(I66)))-200)*4))))))</f>
      </c>
      <c r="K66" s="15">
        <f>IF(J66="","",(RANK(J66,J$5:J$112)))</f>
      </c>
      <c r="L66" s="34" t="e">
        <f>IF(ISERROR(D66+J66+G66),IF(ISERROR(#REF!+J66),#REF!,(#REF!+J66)),(D66+J66+G66))</f>
        <v>#REF!</v>
      </c>
      <c r="M66" s="15" t="e">
        <f>IF(L66="","",(RANK(L66,L$5:L$112)))</f>
        <v>#REF!</v>
      </c>
    </row>
    <row r="67" spans="1:2" ht="17.25" customHeight="1" hidden="1" thickBot="1">
      <c r="A67" s="422" t="s">
        <v>11</v>
      </c>
      <c r="B67" s="423"/>
    </row>
    <row r="68" ht="17.25" customHeight="1"/>
  </sheetData>
  <sheetProtection selectLockedCells="1" selectUnlockedCells="1"/>
  <mergeCells count="9">
    <mergeCell ref="A67:B67"/>
    <mergeCell ref="L3:M3"/>
    <mergeCell ref="D3:E3"/>
    <mergeCell ref="F3:H3"/>
    <mergeCell ref="I3:K3"/>
    <mergeCell ref="B2:C2"/>
    <mergeCell ref="A3:A4"/>
    <mergeCell ref="B3:B4"/>
    <mergeCell ref="C3:C4"/>
  </mergeCells>
  <conditionalFormatting sqref="M10:M42 H10:H42 K10:K42 D66:E66 K66 H66 M66 D10:E42 D5:D9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M43:M65 H43:H65 K43:K65 D43:E6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between" stopIfTrue="1">
      <formula>3</formula>
      <formula>6</formula>
    </cfRule>
  </conditionalFormatting>
  <printOptions horizontalCentered="1"/>
  <pageMargins left="0.7" right="0.7" top="0.75" bottom="0.75" header="0.3" footer="0.3"/>
  <pageSetup fitToHeight="1" fitToWidth="1"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N60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M67" sqref="M67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31.57421875" style="2" customWidth="1"/>
    <col min="4" max="4" width="12.421875" style="2" customWidth="1"/>
    <col min="5" max="5" width="11.140625" style="1" customWidth="1"/>
    <col min="6" max="6" width="11.140625" style="3" customWidth="1"/>
    <col min="7" max="11" width="11.140625" style="1" customWidth="1"/>
    <col min="12" max="12" width="13.00390625" style="2" customWidth="1"/>
    <col min="13" max="13" width="10.00390625" style="2" customWidth="1"/>
    <col min="14" max="14" width="13.57421875" style="2" customWidth="1"/>
    <col min="15" max="15" width="10.140625" style="2" customWidth="1"/>
    <col min="16" max="16384" width="9.140625" style="2" customWidth="1"/>
  </cols>
  <sheetData>
    <row r="1" spans="1:12" ht="17.25" customHeight="1">
      <c r="A1" s="412" t="s">
        <v>28</v>
      </c>
      <c r="B1" s="412"/>
      <c r="L1" s="1"/>
    </row>
    <row r="2" spans="1:2" ht="17.25" customHeight="1" thickBot="1">
      <c r="A2" s="412"/>
      <c r="B2" s="412"/>
    </row>
    <row r="3" spans="1:222" ht="17.25" customHeight="1" thickBot="1">
      <c r="A3" s="413" t="s">
        <v>2</v>
      </c>
      <c r="B3" s="410" t="s">
        <v>0</v>
      </c>
      <c r="C3" s="406" t="s">
        <v>1</v>
      </c>
      <c r="D3" s="261" t="s">
        <v>21</v>
      </c>
      <c r="E3" s="432" t="s">
        <v>3</v>
      </c>
      <c r="F3" s="288"/>
      <c r="G3" s="454" t="s">
        <v>4</v>
      </c>
      <c r="H3" s="224"/>
      <c r="I3" s="455"/>
      <c r="J3" s="454" t="s">
        <v>5</v>
      </c>
      <c r="K3" s="224"/>
      <c r="L3" s="455"/>
      <c r="M3" s="460" t="s">
        <v>6</v>
      </c>
      <c r="N3" s="442"/>
      <c r="HE3" s="7"/>
      <c r="HF3" s="7"/>
      <c r="HG3" s="7"/>
      <c r="HH3" s="7"/>
      <c r="HI3" s="7"/>
      <c r="HJ3" s="7"/>
      <c r="HK3" s="7"/>
      <c r="HL3" s="7"/>
      <c r="HM3" s="7"/>
      <c r="HN3" s="7"/>
    </row>
    <row r="4" spans="1:222" ht="17.25" customHeight="1" thickBot="1">
      <c r="A4" s="443"/>
      <c r="B4" s="444"/>
      <c r="C4" s="453"/>
      <c r="D4" s="179" t="s">
        <v>7</v>
      </c>
      <c r="E4" s="109" t="s">
        <v>7</v>
      </c>
      <c r="F4" s="71" t="s">
        <v>8</v>
      </c>
      <c r="G4" s="154" t="s">
        <v>9</v>
      </c>
      <c r="H4" s="155" t="s">
        <v>7</v>
      </c>
      <c r="I4" s="156" t="s">
        <v>8</v>
      </c>
      <c r="J4" s="157" t="s">
        <v>10</v>
      </c>
      <c r="K4" s="155" t="s">
        <v>7</v>
      </c>
      <c r="L4" s="156" t="s">
        <v>8</v>
      </c>
      <c r="M4" s="228" t="s">
        <v>7</v>
      </c>
      <c r="N4" s="158" t="s">
        <v>8</v>
      </c>
      <c r="HE4" s="7"/>
      <c r="HF4" s="7"/>
      <c r="HG4" s="7"/>
      <c r="HH4" s="7"/>
      <c r="HI4" s="7"/>
      <c r="HJ4" s="7"/>
      <c r="HK4" s="7"/>
      <c r="HL4" s="7"/>
      <c r="HM4" s="7"/>
      <c r="HN4" s="7"/>
    </row>
    <row r="5" spans="1:222" ht="17.25" customHeight="1">
      <c r="A5" s="162">
        <v>45</v>
      </c>
      <c r="B5" s="22" t="s">
        <v>39</v>
      </c>
      <c r="C5" s="42" t="s">
        <v>41</v>
      </c>
      <c r="D5" s="190">
        <v>1400</v>
      </c>
      <c r="E5" s="345">
        <v>820</v>
      </c>
      <c r="F5" s="397">
        <v>1</v>
      </c>
      <c r="G5" s="346">
        <v>4.59</v>
      </c>
      <c r="H5" s="347">
        <v>646</v>
      </c>
      <c r="I5" s="398">
        <v>1</v>
      </c>
      <c r="J5" s="348">
        <v>4.2</v>
      </c>
      <c r="K5" s="211">
        <v>960.0000000000001</v>
      </c>
      <c r="L5" s="399">
        <v>1</v>
      </c>
      <c r="M5" s="349">
        <v>3826</v>
      </c>
      <c r="N5" s="399">
        <v>1</v>
      </c>
      <c r="HE5" s="8"/>
      <c r="HF5" s="8"/>
      <c r="HG5" s="8"/>
      <c r="HH5" s="8"/>
      <c r="HI5" s="8"/>
      <c r="HJ5" s="8"/>
      <c r="HK5" s="8"/>
      <c r="HL5" s="8"/>
      <c r="HM5" s="8"/>
      <c r="HN5" s="8"/>
    </row>
    <row r="6" spans="1:222" ht="17.25" customHeight="1">
      <c r="A6" s="52">
        <v>46</v>
      </c>
      <c r="B6" s="17" t="s">
        <v>84</v>
      </c>
      <c r="C6" s="43" t="s">
        <v>41</v>
      </c>
      <c r="D6" s="190">
        <v>580</v>
      </c>
      <c r="E6" s="350">
        <v>680</v>
      </c>
      <c r="F6" s="351">
        <v>2</v>
      </c>
      <c r="G6" s="215">
        <v>5.47</v>
      </c>
      <c r="H6" s="352">
        <v>454</v>
      </c>
      <c r="I6" s="213">
        <v>2</v>
      </c>
      <c r="J6" s="215">
        <v>3.14</v>
      </c>
      <c r="K6" s="211">
        <v>712.0000000000001</v>
      </c>
      <c r="L6" s="213">
        <v>2</v>
      </c>
      <c r="M6" s="216">
        <v>2426</v>
      </c>
      <c r="N6" s="213">
        <v>2</v>
      </c>
      <c r="HE6" s="8"/>
      <c r="HF6" s="8"/>
      <c r="HG6" s="8"/>
      <c r="HH6" s="8"/>
      <c r="HI6" s="8"/>
      <c r="HJ6" s="8"/>
      <c r="HK6" s="8"/>
      <c r="HL6" s="8"/>
      <c r="HM6" s="8"/>
      <c r="HN6" s="8"/>
    </row>
    <row r="7" spans="1:222" ht="17.25" customHeight="1" hidden="1" thickBot="1">
      <c r="A7" s="249"/>
      <c r="B7" s="250">
        <f>IF(ISBLANK(A7),"",INDEX(#REF!,MATCH(A7,#REF!,0),4))</f>
      </c>
      <c r="C7" s="251">
        <f>IF(ISBLANK(A7),"",INDEX(#REF!,MATCH(A7,#REF!,0),5))</f>
      </c>
      <c r="D7" s="252"/>
      <c r="E7" s="253" t="e">
        <f>#REF!</f>
        <v>#REF!</v>
      </c>
      <c r="F7" s="254" t="e">
        <f>#REF!</f>
        <v>#REF!</v>
      </c>
      <c r="G7" s="255"/>
      <c r="H7" s="256">
        <f>IF(G7="","",IF(G7-INT(G7)&gt;=(60/100),"Err",IF(ISBLANK(G7),"",IF(((INT(G7)*60)+((G7*100))-(INT(G7)*100))&gt;=574,0,IF(((INT(G7)*60)+((G7*100))-(INT(G7)*100))&gt;323,1148-((INT(G7)*60)+((G7*100))-(INT(G7)*100))*2,2440-((INT(G7)*60)+((G7*100))-(INT(G7)*100))*6)))))</f>
      </c>
      <c r="I7" s="257">
        <f aca="true" t="shared" si="0" ref="I7:I18">IF(H7="","",(RANK(H7,H$5:H$103)))</f>
      </c>
      <c r="J7" s="255"/>
      <c r="K7" s="258">
        <f>IF(J7="","",IF(J7-INT(J7)&gt;=(25/100),"Err",IF(ISBLANK(J7),"",((INT(J7)*25)+(100*(J7-INT(J7))))*8)))</f>
      </c>
      <c r="L7" s="257">
        <f aca="true" t="shared" si="1" ref="L7:L58">IF(K7="","",(RANK(K7,K$5:K$89)))</f>
      </c>
      <c r="M7" s="259"/>
      <c r="N7" s="257"/>
      <c r="HE7" s="8"/>
      <c r="HF7" s="8"/>
      <c r="HG7" s="8"/>
      <c r="HH7" s="8"/>
      <c r="HI7" s="8"/>
      <c r="HJ7" s="8"/>
      <c r="HK7" s="8"/>
      <c r="HL7" s="8"/>
      <c r="HM7" s="8"/>
      <c r="HN7" s="8"/>
    </row>
    <row r="8" spans="1:222" ht="17.25" customHeight="1" hidden="1" thickBot="1">
      <c r="A8" s="168"/>
      <c r="B8" s="129">
        <f>IF(ISBLANK(A8),"",INDEX(#REF!,MATCH(A8,#REF!,0),4))</f>
      </c>
      <c r="C8" s="130">
        <f>IF(ISBLANK(A8),"",INDEX(#REF!,MATCH(A8,#REF!,0),5))</f>
      </c>
      <c r="D8" s="191" t="e">
        <f>VLOOKUP(A8,#REF!,49,FALSE)</f>
        <v>#REF!</v>
      </c>
      <c r="E8" s="243" t="e">
        <f>#REF!</f>
        <v>#REF!</v>
      </c>
      <c r="F8" s="244" t="e">
        <f>#REF!</f>
        <v>#REF!</v>
      </c>
      <c r="G8" s="170"/>
      <c r="H8" s="171">
        <f>IF(G8="","",IF(G8-INT(G8)&gt;=(60/100),"Err",IF(ISBLANK(G8),"",IF(((INT(G8)*60)+((G8*100))-(INT(G8)*100))&gt;=574,0,IF(((INT(G8)*60)+((G8*100))-(INT(G8)*100))&gt;323,1148-((INT(G8)*60)+((G8*100))-(INT(G8)*100))*2,2440-((INT(G8)*60)+((G8*100))-(INT(G8)*100))*6)))))</f>
      </c>
      <c r="I8" s="282">
        <f t="shared" si="0"/>
      </c>
      <c r="J8" s="170"/>
      <c r="K8" s="173">
        <f>IF(J8="","",IF(J8-INT(J8)&gt;=(25/100),"Err",IF(ISBLANK(J8),"",((INT(J8)*25)+(100*(J8-INT(J8))))*8)))</f>
      </c>
      <c r="L8" s="172">
        <f t="shared" si="1"/>
      </c>
      <c r="M8" s="174" t="e">
        <f>IF(ISERROR(E8+K8+H8),IF(ISERROR(#REF!+K8),#REF!,(#REF!+K8)),(E8+K8+H8))+D8</f>
        <v>#REF!</v>
      </c>
      <c r="N8" s="172">
        <f aca="true" t="shared" si="2" ref="N8:N58">IF(ISERROR(RANK(M8,M$5:M$58)),"",RANK(M8,M$5:M$58))</f>
      </c>
      <c r="HE8" s="8"/>
      <c r="HF8" s="8"/>
      <c r="HG8" s="8"/>
      <c r="HH8" s="8"/>
      <c r="HI8" s="8"/>
      <c r="HJ8" s="8"/>
      <c r="HK8" s="8"/>
      <c r="HL8" s="8"/>
      <c r="HM8" s="8"/>
      <c r="HN8" s="8"/>
    </row>
    <row r="9" spans="1:222" ht="17.25" customHeight="1" hidden="1" thickBot="1">
      <c r="A9" s="118"/>
      <c r="B9" s="45">
        <f>IF(ISBLANK(A9),"",INDEX(#REF!,MATCH(A9,#REF!,0),4))</f>
      </c>
      <c r="C9" s="128">
        <f>IF(ISBLANK(A9),"",INDEX(#REF!,MATCH(A9,#REF!,0),5))</f>
      </c>
      <c r="D9" s="229"/>
      <c r="E9" s="66" t="e">
        <f>#REF!</f>
        <v>#REF!</v>
      </c>
      <c r="F9" s="160" t="e">
        <f>#REF!</f>
        <v>#REF!</v>
      </c>
      <c r="G9" s="149"/>
      <c r="H9" s="73">
        <f>IF(G9="","",IF(G9-INT(G9)&gt;=(60/100),"Err",IF(ISBLANK(G9),"",IF(((INT(G9)*60)+((G9*100))-(INT(G9)*100))&gt;=574,0,IF(((INT(G9)*60)+((G9*100))-(INT(G9)*100))&gt;323,1148-((INT(G9)*60)+((G9*100))-(INT(G9)*100))*2,2440-((INT(G9)*60)+((G9*100))-(INT(G9)*100))*6)))))</f>
      </c>
      <c r="I9" s="107">
        <f t="shared" si="0"/>
      </c>
      <c r="J9" s="149"/>
      <c r="K9" s="74">
        <f>IF(J9="","",IF(J9-INT(J9)&gt;=(25/100),"Err",IF(ISBLANK(J9),"",((INT(J9)*25)+(100*(J9-INT(J9))))*8)))</f>
      </c>
      <c r="L9" s="107">
        <f t="shared" si="1"/>
      </c>
      <c r="M9" s="152" t="e">
        <f>IF(ISERROR(E9+K9+H9),IF(ISERROR(#REF!+K9),#REF!,(#REF!+K9)),(E9+K9+H9))+D9</f>
        <v>#REF!</v>
      </c>
      <c r="N9" s="107">
        <f t="shared" si="2"/>
      </c>
      <c r="HE9" s="8"/>
      <c r="HF9" s="8"/>
      <c r="HG9" s="8"/>
      <c r="HH9" s="8"/>
      <c r="HI9" s="8"/>
      <c r="HJ9" s="8"/>
      <c r="HK9" s="8"/>
      <c r="HL9" s="8"/>
      <c r="HM9" s="8"/>
      <c r="HN9" s="8"/>
    </row>
    <row r="10" spans="1:222" ht="17.25" customHeight="1" hidden="1" thickBot="1">
      <c r="A10" s="120"/>
      <c r="B10" s="31">
        <f>IF(ISBLANK(A10),"",INDEX(#REF!,MATCH(A10,#REF!,0),4))</f>
      </c>
      <c r="C10" s="44">
        <f>IF(ISBLANK(A10),"",INDEX(#REF!,MATCH(A10,#REF!,0),5))</f>
      </c>
      <c r="D10" s="230"/>
      <c r="E10" s="41" t="e">
        <f>#REF!</f>
        <v>#REF!</v>
      </c>
      <c r="F10" s="141" t="e">
        <f>#REF!</f>
        <v>#REF!</v>
      </c>
      <c r="G10" s="81"/>
      <c r="H10" s="14">
        <f>IF(G10="","",IF(G10-INT(G10)&gt;=(60/100),"Err",IF(ISBLANK(G10),"",IF(((INT(G10)*60)+((G10*100))-(INT(G10)*100))&gt;=574,0,IF(((INT(G10)*60)+((G10*100))-(INT(G10)*100))&gt;323,1148-((INT(G10)*60)+((G10*100))-(INT(G10)*100))*2,2440-((INT(G10)*60)+((G10*100))-(INT(G10)*100))*6)))))</f>
      </c>
      <c r="I10" s="82">
        <f t="shared" si="0"/>
      </c>
      <c r="J10" s="81"/>
      <c r="K10" s="74">
        <f>IF(J10="","",IF(J10-INT(J10)&gt;=(25/100),"Err",IF(ISBLANK(J10),"",((INT(J10)*25)+(100*(J10-INT(J10))))*8)))</f>
      </c>
      <c r="L10" s="82">
        <f t="shared" si="1"/>
      </c>
      <c r="M10" s="153" t="e">
        <f>IF(ISERROR(E10+K10+H10),IF(ISERROR(#REF!+K10),#REF!,(#REF!+K10)),(E10+K10+H10))+D10</f>
        <v>#REF!</v>
      </c>
      <c r="N10" s="82">
        <f t="shared" si="2"/>
      </c>
      <c r="HE10" s="8"/>
      <c r="HF10" s="8"/>
      <c r="HG10" s="8"/>
      <c r="HH10" s="8"/>
      <c r="HI10" s="8"/>
      <c r="HJ10" s="8"/>
      <c r="HK10" s="8"/>
      <c r="HL10" s="8"/>
      <c r="HM10" s="8"/>
      <c r="HN10" s="8"/>
    </row>
    <row r="11" spans="1:222" ht="17.25" customHeight="1" hidden="1" thickBot="1">
      <c r="A11" s="118"/>
      <c r="B11" s="45">
        <f>IF(ISBLANK(A11),"",INDEX(#REF!,MATCH(A11,#REF!,0),4))</f>
      </c>
      <c r="C11" s="128">
        <f>IF(ISBLANK(A11),"",INDEX(#REF!,MATCH(A11,#REF!,0),5))</f>
      </c>
      <c r="D11" s="143"/>
      <c r="E11" s="69" t="e">
        <f>#REF!</f>
        <v>#REF!</v>
      </c>
      <c r="F11" s="160" t="e">
        <f>#REF!</f>
        <v>#REF!</v>
      </c>
      <c r="G11" s="149"/>
      <c r="H11" s="73">
        <f aca="true" t="shared" si="3" ref="H11:H17">IF(G11="","",IF(G11-INT(G11)&gt;=(60/100),"Err",IF(ISBLANK(G11),"",IF(((INT(G11)*60)+((G11*100))-(INT(G11)*100))&gt;=690,0,IF(((INT(G11)*60)+((G11*100))-(INT(G11)*100))&gt;440,1380-((INT(G11)*60)+((G11*100))-(INT(G11)*100))*2,2700-((INT(G11)*60)+((G11*100))-(INT(G11)*100))*5)))))</f>
      </c>
      <c r="I11" s="107">
        <f t="shared" si="0"/>
      </c>
      <c r="J11" s="149"/>
      <c r="K11" s="74">
        <f aca="true" t="shared" si="4" ref="K11:K57">IF(J11="","",IF(J11-INT(J11)&gt;=(25/100),"Err",IF(ISBLANK(J11),"",IF(((INT(J11)*25)+(100*(J11-INT(J11))))&lt;51,((INT(J11)*25)+(100*(J11-INT(J11))))*4,IF(((INT(J11)*25)+(100*(J11-INT(J11))))&lt;201,200+((((INT(J11)*25)+(100*(J11-INT(J11))))-50)*6),IF(((INT(J11)*25)+(100*(J11-INT(J11))))&gt;200,1100+(((INT(J11)*25)+(100*(J11-INT(J11))))-200)*4))))))</f>
      </c>
      <c r="L11" s="107">
        <f t="shared" si="1"/>
      </c>
      <c r="M11" s="152" t="e">
        <f>IF(ISERROR(E11+K11+H11),IF(ISERROR(#REF!+K11),#REF!,(#REF!+K11)),(E11+K11+H11))</f>
        <v>#REF!</v>
      </c>
      <c r="N11" s="107">
        <f t="shared" si="2"/>
      </c>
      <c r="HE11" s="8"/>
      <c r="HF11" s="8"/>
      <c r="HG11" s="8"/>
      <c r="HH11" s="8"/>
      <c r="HI11" s="8"/>
      <c r="HJ11" s="8"/>
      <c r="HK11" s="8"/>
      <c r="HL11" s="8"/>
      <c r="HM11" s="8"/>
      <c r="HN11" s="8"/>
    </row>
    <row r="12" spans="1:222" ht="17.25" customHeight="1" hidden="1" thickBot="1">
      <c r="A12" s="52"/>
      <c r="B12" s="17">
        <f>IF(ISBLANK(A12),"",INDEX(#REF!,MATCH(A12,#REF!,0),4))</f>
      </c>
      <c r="C12" s="43">
        <f>IF(ISBLANK(A12),"",INDEX(#REF!,MATCH(A12,#REF!,0),5))</f>
      </c>
      <c r="D12" s="144"/>
      <c r="E12" s="24" t="e">
        <f>#REF!</f>
        <v>#REF!</v>
      </c>
      <c r="F12" s="140" t="e">
        <f>#REF!</f>
        <v>#REF!</v>
      </c>
      <c r="G12" s="79"/>
      <c r="H12" s="9">
        <f t="shared" si="3"/>
      </c>
      <c r="I12" s="80">
        <f t="shared" si="0"/>
      </c>
      <c r="J12" s="79"/>
      <c r="K12" s="10">
        <f t="shared" si="4"/>
      </c>
      <c r="L12" s="80">
        <f t="shared" si="1"/>
      </c>
      <c r="M12" s="151" t="e">
        <f>IF(ISERROR(E12+K12+H12),IF(ISERROR(#REF!+K12),#REF!,(#REF!+K12)),(E12+K12+H12))</f>
        <v>#REF!</v>
      </c>
      <c r="N12" s="80">
        <f t="shared" si="2"/>
      </c>
      <c r="HE12" s="8"/>
      <c r="HF12" s="8"/>
      <c r="HG12" s="8"/>
      <c r="HH12" s="8"/>
      <c r="HI12" s="8"/>
      <c r="HJ12" s="8"/>
      <c r="HK12" s="8"/>
      <c r="HL12" s="8"/>
      <c r="HM12" s="8"/>
      <c r="HN12" s="8"/>
    </row>
    <row r="13" spans="1:222" ht="17.25" customHeight="1" hidden="1" thickBot="1">
      <c r="A13" s="52"/>
      <c r="B13" s="17">
        <f>IF(ISBLANK(A13),"",INDEX(#REF!,MATCH(A13,#REF!,0),4))</f>
      </c>
      <c r="C13" s="43">
        <f>IF(ISBLANK(A13),"",INDEX(#REF!,MATCH(A13,#REF!,0),5))</f>
      </c>
      <c r="D13" s="144"/>
      <c r="E13" s="24" t="e">
        <f>#REF!</f>
        <v>#REF!</v>
      </c>
      <c r="F13" s="140" t="e">
        <f>#REF!</f>
        <v>#REF!</v>
      </c>
      <c r="G13" s="79"/>
      <c r="H13" s="9">
        <f t="shared" si="3"/>
      </c>
      <c r="I13" s="80">
        <f t="shared" si="0"/>
      </c>
      <c r="J13" s="79"/>
      <c r="K13" s="10">
        <f t="shared" si="4"/>
      </c>
      <c r="L13" s="80">
        <f t="shared" si="1"/>
      </c>
      <c r="M13" s="151" t="e">
        <f>IF(ISERROR(E13+K13+H13),IF(ISERROR(#REF!+K13),#REF!,(#REF!+K13)),(E13+K13+H13))</f>
        <v>#REF!</v>
      </c>
      <c r="N13" s="80">
        <f t="shared" si="2"/>
      </c>
      <c r="HE13" s="8"/>
      <c r="HF13" s="8"/>
      <c r="HG13" s="8"/>
      <c r="HH13" s="8"/>
      <c r="HI13" s="8"/>
      <c r="HJ13" s="8"/>
      <c r="HK13" s="8"/>
      <c r="HL13" s="8"/>
      <c r="HM13" s="8"/>
      <c r="HN13" s="8"/>
    </row>
    <row r="14" spans="1:222" ht="17.25" customHeight="1" hidden="1" thickBot="1">
      <c r="A14" s="52"/>
      <c r="B14" s="17">
        <f>IF(ISBLANK(A14),"",INDEX(#REF!,MATCH(A14,#REF!,0),4))</f>
      </c>
      <c r="C14" s="43">
        <f>IF(ISBLANK(A14),"",INDEX(#REF!,MATCH(A14,#REF!,0),5))</f>
      </c>
      <c r="D14" s="144"/>
      <c r="E14" s="24" t="e">
        <f>#REF!</f>
        <v>#REF!</v>
      </c>
      <c r="F14" s="140" t="e">
        <f>#REF!</f>
        <v>#REF!</v>
      </c>
      <c r="G14" s="79"/>
      <c r="H14" s="9">
        <f t="shared" si="3"/>
      </c>
      <c r="I14" s="80">
        <f t="shared" si="0"/>
      </c>
      <c r="J14" s="79"/>
      <c r="K14" s="10">
        <f t="shared" si="4"/>
      </c>
      <c r="L14" s="80">
        <f t="shared" si="1"/>
      </c>
      <c r="M14" s="151" t="e">
        <f>IF(ISERROR(E14+K14+H14),IF(ISERROR(#REF!+K14),#REF!,(#REF!+K14)),(E14+K14+H14))</f>
        <v>#REF!</v>
      </c>
      <c r="N14" s="80">
        <f t="shared" si="2"/>
      </c>
      <c r="HE14" s="8"/>
      <c r="HF14" s="8"/>
      <c r="HG14" s="8"/>
      <c r="HH14" s="8"/>
      <c r="HI14" s="8"/>
      <c r="HJ14" s="8"/>
      <c r="HK14" s="8"/>
      <c r="HL14" s="8"/>
      <c r="HM14" s="8"/>
      <c r="HN14" s="8"/>
    </row>
    <row r="15" spans="1:222" ht="17.25" customHeight="1" hidden="1" thickBot="1">
      <c r="A15" s="52"/>
      <c r="B15" s="17">
        <f>IF(ISBLANK(A15),"",INDEX(#REF!,MATCH(A15,#REF!,0),4))</f>
      </c>
      <c r="C15" s="43">
        <f>IF(ISBLANK(A15),"",INDEX(#REF!,MATCH(A15,#REF!,0),5))</f>
      </c>
      <c r="D15" s="144"/>
      <c r="E15" s="24" t="e">
        <f>#REF!</f>
        <v>#REF!</v>
      </c>
      <c r="F15" s="140" t="e">
        <f>#REF!</f>
        <v>#REF!</v>
      </c>
      <c r="G15" s="79"/>
      <c r="H15" s="9">
        <f t="shared" si="3"/>
      </c>
      <c r="I15" s="80">
        <f t="shared" si="0"/>
      </c>
      <c r="J15" s="79"/>
      <c r="K15" s="10">
        <f t="shared" si="4"/>
      </c>
      <c r="L15" s="80">
        <f t="shared" si="1"/>
      </c>
      <c r="M15" s="151" t="e">
        <f>IF(ISERROR(E15+K15+H15),IF(ISERROR(#REF!+K15),#REF!,(#REF!+K15)),(E15+K15+H15))</f>
        <v>#REF!</v>
      </c>
      <c r="N15" s="80">
        <f t="shared" si="2"/>
      </c>
      <c r="HE15" s="8"/>
      <c r="HF15" s="8"/>
      <c r="HG15" s="8"/>
      <c r="HH15" s="8"/>
      <c r="HI15" s="8"/>
      <c r="HJ15" s="8"/>
      <c r="HK15" s="8"/>
      <c r="HL15" s="8"/>
      <c r="HM15" s="8"/>
      <c r="HN15" s="8"/>
    </row>
    <row r="16" spans="1:222" ht="17.25" customHeight="1" hidden="1" thickBot="1">
      <c r="A16" s="52"/>
      <c r="B16" s="17">
        <f>IF(ISBLANK(A16),"",INDEX(#REF!,MATCH(A16,#REF!,0),4))</f>
      </c>
      <c r="C16" s="43">
        <f>IF(ISBLANK(A16),"",INDEX(#REF!,MATCH(A16,#REF!,0),5))</f>
      </c>
      <c r="D16" s="144"/>
      <c r="E16" s="24" t="e">
        <f>#REF!</f>
        <v>#REF!</v>
      </c>
      <c r="F16" s="140" t="e">
        <f>#REF!</f>
        <v>#REF!</v>
      </c>
      <c r="G16" s="79"/>
      <c r="H16" s="9">
        <f t="shared" si="3"/>
      </c>
      <c r="I16" s="80">
        <f t="shared" si="0"/>
      </c>
      <c r="J16" s="79"/>
      <c r="K16" s="10">
        <f t="shared" si="4"/>
      </c>
      <c r="L16" s="80">
        <f t="shared" si="1"/>
      </c>
      <c r="M16" s="151" t="e">
        <f>IF(ISERROR(E16+K16+H16),IF(ISERROR(#REF!+K16),#REF!,(#REF!+K16)),(E16+K16+H16))</f>
        <v>#REF!</v>
      </c>
      <c r="N16" s="80">
        <f t="shared" si="2"/>
      </c>
      <c r="HE16" s="8"/>
      <c r="HF16" s="8"/>
      <c r="HG16" s="8"/>
      <c r="HH16" s="8"/>
      <c r="HI16" s="8"/>
      <c r="HJ16" s="8"/>
      <c r="HK16" s="8"/>
      <c r="HL16" s="8"/>
      <c r="HM16" s="8"/>
      <c r="HN16" s="8"/>
    </row>
    <row r="17" spans="1:222" ht="17.25" customHeight="1" hidden="1" thickBot="1">
      <c r="A17" s="52"/>
      <c r="B17" s="17">
        <f>IF(ISBLANK(A17),"",INDEX(#REF!,MATCH(A17,#REF!,0),4))</f>
      </c>
      <c r="C17" s="43">
        <f>IF(ISBLANK(A17),"",INDEX(#REF!,MATCH(A17,#REF!,0),5))</f>
      </c>
      <c r="D17" s="144"/>
      <c r="E17" s="24" t="e">
        <f>#REF!</f>
        <v>#REF!</v>
      </c>
      <c r="F17" s="140" t="e">
        <f>#REF!</f>
        <v>#REF!</v>
      </c>
      <c r="G17" s="79"/>
      <c r="H17" s="9">
        <f t="shared" si="3"/>
      </c>
      <c r="I17" s="80">
        <f t="shared" si="0"/>
      </c>
      <c r="J17" s="79"/>
      <c r="K17" s="10">
        <f t="shared" si="4"/>
      </c>
      <c r="L17" s="80">
        <f t="shared" si="1"/>
      </c>
      <c r="M17" s="151" t="e">
        <f>IF(ISERROR(E17+K17+H17),IF(ISERROR(#REF!+K17),#REF!,(#REF!+K17)),(E17+K17+H17))</f>
        <v>#REF!</v>
      </c>
      <c r="N17" s="80">
        <f t="shared" si="2"/>
      </c>
      <c r="HE17" s="8"/>
      <c r="HF17" s="8"/>
      <c r="HG17" s="8"/>
      <c r="HH17" s="8"/>
      <c r="HI17" s="8"/>
      <c r="HJ17" s="8"/>
      <c r="HK17" s="8"/>
      <c r="HL17" s="8"/>
      <c r="HM17" s="8"/>
      <c r="HN17" s="8"/>
    </row>
    <row r="18" spans="1:222" ht="17.25" customHeight="1" hidden="1" thickBot="1">
      <c r="A18" s="118"/>
      <c r="B18" s="45">
        <f>IF(ISBLANK(A18),"",INDEX(#REF!,MATCH(A18,#REF!,0),4))</f>
      </c>
      <c r="C18" s="128">
        <f>IF(ISBLANK(A18),"",INDEX(#REF!,MATCH(A18,#REF!,0),5))</f>
      </c>
      <c r="D18" s="103"/>
      <c r="E18" s="24" t="e">
        <f>#REF!</f>
        <v>#REF!</v>
      </c>
      <c r="F18" s="146">
        <f>IF(ISBLANK(A18),"",INDEX(A$5:$O$190,MATCH(A18,#REF!,0),46))</f>
      </c>
      <c r="G18" s="149">
        <f>IF(ISERROR(INDEX($A$5:$O$95,MATCH($A18,#REF!,0),22)),"",INDEX($A$5:$O$95,MATCH($A18,#REF!,0),22))</f>
      </c>
      <c r="H18" s="73">
        <f>IF(G18="","",IF(G18-INT(G18)&gt;=(60/100),"Err",IF(ISBLANK(G18),"",IF(((INT(G18)*60)+((G18*100))-(INT(G18)*100))&gt;=574,0,IF(((INT(G18)*60)+((G18*100))-(INT(G18)*100))&gt;323,1148-((INT(G18)*60)+((G18*100))-(INT(G18)*100))*2,2440-((INT(G18)*60)+((G18*100))-(INT(G18)*100))*6)))))</f>
      </c>
      <c r="I18" s="107">
        <f t="shared" si="0"/>
      </c>
      <c r="J18" s="149">
        <f>IF(ISERROR(INDEX($A$5:$O$105,MATCH($A18,#REF!,0),25)),"",INDEX($A$5:$O$105,MATCH($A18,#REF!,0),25))</f>
      </c>
      <c r="K18" s="74">
        <f t="shared" si="4"/>
      </c>
      <c r="L18" s="107">
        <f t="shared" si="1"/>
      </c>
      <c r="M18" s="152" t="e">
        <f>IF(ISERROR(E18+K18+H18),IF(ISERROR(#REF!+K18),#REF!,(#REF!+K18)),(E18+K18+H18))</f>
        <v>#REF!</v>
      </c>
      <c r="N18" s="107">
        <f t="shared" si="2"/>
      </c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222" ht="17.25" customHeight="1" hidden="1" thickBot="1">
      <c r="A19" s="52"/>
      <c r="B19" s="17">
        <f>IF(ISBLANK(A19),"",INDEX(#REF!,MATCH(A19,#REF!,0),4))</f>
      </c>
      <c r="C19" s="43">
        <f>IF(ISBLANK(A19),"",INDEX(#REF!,MATCH(A19,#REF!,0),5))</f>
      </c>
      <c r="D19" s="63"/>
      <c r="E19" s="24" t="e">
        <f>#REF!</f>
        <v>#REF!</v>
      </c>
      <c r="F19" s="25">
        <f>IF(ISBLANK(A19),"",INDEX(A$5:$O$190,MATCH(A19,#REF!,0),46))</f>
      </c>
      <c r="G19" s="79">
        <f>IF(ISERROR(INDEX($A$5:$O$105,MATCH($A19,#REF!,0),22)),"",INDEX($A$5:$O$105,MATCH($A19,#REF!,0),22))</f>
      </c>
      <c r="H19" s="9">
        <f aca="true" t="shared" si="5" ref="H19:H57">IF(G19="","",IF(G19-INT(G19)&gt;=(60/100),"Err",IF(ISBLANK(G19),"",IF(((INT(G19)*60)+((G19*100))-(INT(G19)*100))&gt;=690,0,IF(((INT(G19)*60)+((G19*100))-(INT(G19)*100))&gt;440,1380-((INT(G19)*60)+((G19*100))-(INT(G19)*100))*2,2700-((INT(G19)*60)+((G19*100))-(INT(G19)*100))*5)))))</f>
      </c>
      <c r="I19" s="80">
        <f aca="true" t="shared" si="6" ref="I19:I58">IF(H19="","",(RANK(H19,H$5:H$89)))</f>
      </c>
      <c r="J19" s="79">
        <f>IF(ISERROR(INDEX($A$5:$O$105,MATCH($A19,#REF!,0),25)),"",INDEX($A$5:$O$105,MATCH($A19,#REF!,0),25))</f>
      </c>
      <c r="K19" s="10">
        <f t="shared" si="4"/>
      </c>
      <c r="L19" s="80">
        <f t="shared" si="1"/>
      </c>
      <c r="M19" s="151" t="e">
        <f>IF(ISERROR(E19+K19+H19),IF(ISERROR(#REF!+K19),#REF!,(#REF!+K19)),(E19+K19+H19))</f>
        <v>#REF!</v>
      </c>
      <c r="N19" s="80">
        <f t="shared" si="2"/>
      </c>
      <c r="HE19" s="8"/>
      <c r="HF19" s="8"/>
      <c r="HG19" s="8"/>
      <c r="HH19" s="8"/>
      <c r="HI19" s="8"/>
      <c r="HJ19" s="8"/>
      <c r="HK19" s="8"/>
      <c r="HL19" s="8"/>
      <c r="HM19" s="8"/>
      <c r="HN19" s="8"/>
    </row>
    <row r="20" spans="1:222" ht="17.25" customHeight="1" hidden="1" thickBot="1">
      <c r="A20" s="120"/>
      <c r="B20" s="31">
        <f>IF(ISBLANK(A20),"",INDEX(#REF!,MATCH(A20,#REF!,0),4))</f>
      </c>
      <c r="C20" s="44">
        <f>IF(ISBLANK(A20),"",INDEX(#REF!,MATCH(A20,#REF!,0),5))</f>
      </c>
      <c r="D20" s="116"/>
      <c r="E20" s="68" t="e">
        <f>#REF!</f>
        <v>#REF!</v>
      </c>
      <c r="F20" s="147">
        <f>IF(ISBLANK(A20),"",INDEX(A$5:$O$190,MATCH(A20,#REF!,0),46))</f>
      </c>
      <c r="G20" s="81">
        <f>IF(ISERROR(INDEX($A$5:$O$105,MATCH($A20,#REF!,0),22)),"",INDEX($A$5:$O$105,MATCH($A20,#REF!,0),22))</f>
      </c>
      <c r="H20" s="14">
        <f t="shared" si="5"/>
      </c>
      <c r="I20" s="82">
        <f t="shared" si="6"/>
      </c>
      <c r="J20" s="81">
        <f>IF(ISERROR(INDEX($A$5:$O$105,MATCH($A20,#REF!,0),25)),"",INDEX($A$5:$O$105,MATCH($A20,#REF!,0),25))</f>
      </c>
      <c r="K20" s="15">
        <f t="shared" si="4"/>
      </c>
      <c r="L20" s="82">
        <f t="shared" si="1"/>
      </c>
      <c r="M20" s="153" t="e">
        <f>IF(ISERROR(E20+K20+H20),IF(ISERROR(#REF!+K20),#REF!,(#REF!+K20)),(E20+K20+H20))</f>
        <v>#REF!</v>
      </c>
      <c r="N20" s="82">
        <f t="shared" si="2"/>
      </c>
      <c r="HE20" s="8"/>
      <c r="HF20" s="8"/>
      <c r="HG20" s="8"/>
      <c r="HH20" s="8"/>
      <c r="HI20" s="8"/>
      <c r="HJ20" s="8"/>
      <c r="HK20" s="8"/>
      <c r="HL20" s="8"/>
      <c r="HM20" s="8"/>
      <c r="HN20" s="8"/>
    </row>
    <row r="21" spans="1:222" ht="17.25" customHeight="1" hidden="1" thickBot="1">
      <c r="A21" s="118"/>
      <c r="B21" s="45">
        <f>IF(ISBLANK(A21),"",INDEX(#REF!,MATCH(A21,#REF!,0),4))</f>
      </c>
      <c r="C21" s="45">
        <f>IF(ISBLANK(A21),"",INDEX(#REF!,MATCH(A21,#REF!,0),5))</f>
      </c>
      <c r="D21" s="103"/>
      <c r="E21" s="66">
        <f>IF(ISBLANK(A21),"",INDEX(A$5:$O$176,MATCH(A21,#REF!,0),45))</f>
      </c>
      <c r="F21" s="67">
        <f>IF(ISBLANK(A21),"",INDEX(A$5:$O$190,MATCH(A21,#REF!,0),46))</f>
      </c>
      <c r="G21" s="72">
        <f>IF(ISERROR(INDEX($A$5:$O$105,MATCH($A21,#REF!,0),22)),"",INDEX($A$5:$O$105,MATCH($A21,#REF!,0),22))</f>
      </c>
      <c r="H21" s="73">
        <f t="shared" si="5"/>
      </c>
      <c r="I21" s="74">
        <f t="shared" si="6"/>
      </c>
      <c r="J21" s="72">
        <f>IF(ISERROR(INDEX($A$5:$O$105,MATCH($A21,#REF!,0),25)),"",INDEX($A$5:$O$105,MATCH($A21,#REF!,0),25))</f>
      </c>
      <c r="K21" s="74">
        <f t="shared" si="4"/>
      </c>
      <c r="L21" s="74">
        <f t="shared" si="1"/>
      </c>
      <c r="M21" s="84" t="e">
        <f>IF(ISERROR(E21+K21+H21),IF(ISERROR(#REF!+K21),#REF!,(#REF!+K21)),(E21+K21+H21))</f>
        <v>#REF!</v>
      </c>
      <c r="N21" s="74">
        <f t="shared" si="2"/>
      </c>
      <c r="HE21" s="8"/>
      <c r="HF21" s="8"/>
      <c r="HG21" s="8"/>
      <c r="HH21" s="8"/>
      <c r="HI21" s="8"/>
      <c r="HJ21" s="8"/>
      <c r="HK21" s="8"/>
      <c r="HL21" s="8"/>
      <c r="HM21" s="8"/>
      <c r="HN21" s="8"/>
    </row>
    <row r="22" spans="1:222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63"/>
      <c r="E22" s="40">
        <f>IF(ISBLANK(A22),"",INDEX(A$5:$O$176,MATCH(A22,#REF!,0),45))</f>
      </c>
      <c r="F22" s="18">
        <f>IF(ISBLANK(A22),"",INDEX(A$5:$O$190,MATCH(A22,#REF!,0),46))</f>
      </c>
      <c r="G22" s="19">
        <f>IF(ISERROR(INDEX($A$5:$O$105,MATCH($A22,#REF!,0),22)),"",INDEX($A$5:$O$105,MATCH($A22,#REF!,0),22))</f>
      </c>
      <c r="H22" s="9">
        <f t="shared" si="5"/>
      </c>
      <c r="I22" s="10">
        <f t="shared" si="6"/>
      </c>
      <c r="J22" s="19">
        <f>IF(ISERROR(INDEX($A$5:$O$105,MATCH($A22,#REF!,0),25)),"",INDEX($A$5:$O$105,MATCH($A22,#REF!,0),25))</f>
      </c>
      <c r="K22" s="10">
        <f t="shared" si="4"/>
      </c>
      <c r="L22" s="10">
        <f t="shared" si="1"/>
      </c>
      <c r="M22" s="20" t="e">
        <f>IF(ISERROR(E22+K22+H22),IF(ISERROR(#REF!+K22),#REF!,(#REF!+K22)),(E22+K22+H22))</f>
        <v>#REF!</v>
      </c>
      <c r="N22" s="10">
        <f t="shared" si="2"/>
      </c>
      <c r="HE22" s="8"/>
      <c r="HF22" s="8"/>
      <c r="HG22" s="8"/>
      <c r="HH22" s="8"/>
      <c r="HI22" s="8"/>
      <c r="HJ22" s="8"/>
      <c r="HK22" s="8"/>
      <c r="HL22" s="8"/>
      <c r="HM22" s="8"/>
      <c r="HN22" s="8"/>
    </row>
    <row r="23" spans="1:222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63"/>
      <c r="E23" s="40">
        <f>IF(ISBLANK(A23),"",INDEX(A$5:$O$176,MATCH(A23,#REF!,0),45))</f>
      </c>
      <c r="F23" s="18">
        <f>IF(ISBLANK(A23),"",INDEX(A$5:$O$190,MATCH(A23,#REF!,0),46))</f>
      </c>
      <c r="G23" s="19">
        <f>IF(ISERROR(INDEX($A$5:$O$105,MATCH($A23,#REF!,0),22)),"",INDEX($A$5:$O$105,MATCH($A23,#REF!,0),22))</f>
      </c>
      <c r="H23" s="9">
        <f t="shared" si="5"/>
      </c>
      <c r="I23" s="10">
        <f t="shared" si="6"/>
      </c>
      <c r="J23" s="19">
        <f>IF(ISERROR(INDEX($A$5:$O$105,MATCH($A23,#REF!,0),25)),"",INDEX($A$5:$O$105,MATCH($A23,#REF!,0),25))</f>
      </c>
      <c r="K23" s="10">
        <f t="shared" si="4"/>
      </c>
      <c r="L23" s="10">
        <f t="shared" si="1"/>
      </c>
      <c r="M23" s="20" t="e">
        <f>IF(ISERROR(E23+K23+H23),IF(ISERROR(#REF!+K23),#REF!,(#REF!+K23)),(E23+K23+H23))</f>
        <v>#REF!</v>
      </c>
      <c r="N23" s="10">
        <f t="shared" si="2"/>
      </c>
      <c r="HE23" s="8"/>
      <c r="HF23" s="8"/>
      <c r="HG23" s="8"/>
      <c r="HH23" s="8"/>
      <c r="HI23" s="8"/>
      <c r="HJ23" s="8"/>
      <c r="HK23" s="8"/>
      <c r="HL23" s="8"/>
      <c r="HM23" s="8"/>
      <c r="HN23" s="8"/>
    </row>
    <row r="24" spans="1:222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63"/>
      <c r="E24" s="40">
        <f>IF(ISBLANK(A24),"",INDEX(A$5:$O$176,MATCH(A24,#REF!,0),45))</f>
      </c>
      <c r="F24" s="18">
        <f>IF(ISBLANK(A24),"",INDEX(A$5:$O$190,MATCH(A24,#REF!,0),46))</f>
      </c>
      <c r="G24" s="19">
        <f>IF(ISERROR(INDEX($A$5:$O$105,MATCH($A24,#REF!,0),22)),"",INDEX($A$5:$O$105,MATCH($A24,#REF!,0),22))</f>
      </c>
      <c r="H24" s="9">
        <f t="shared" si="5"/>
      </c>
      <c r="I24" s="10">
        <f t="shared" si="6"/>
      </c>
      <c r="J24" s="19">
        <f>IF(ISERROR(INDEX($A$5:$O$105,MATCH($A24,#REF!,0),25)),"",INDEX($A$5:$O$105,MATCH($A24,#REF!,0),25))</f>
      </c>
      <c r="K24" s="10">
        <f t="shared" si="4"/>
      </c>
      <c r="L24" s="10">
        <f t="shared" si="1"/>
      </c>
      <c r="M24" s="20" t="e">
        <f>IF(ISERROR(E24+K24+H24),IF(ISERROR(#REF!+K24),#REF!,(#REF!+K24)),(E24+K24+H24))</f>
        <v>#REF!</v>
      </c>
      <c r="N24" s="10">
        <f t="shared" si="2"/>
      </c>
      <c r="HE24" s="8"/>
      <c r="HF24" s="8"/>
      <c r="HG24" s="8"/>
      <c r="HH24" s="8"/>
      <c r="HI24" s="8"/>
      <c r="HJ24" s="8"/>
      <c r="HK24" s="8"/>
      <c r="HL24" s="8"/>
      <c r="HM24" s="8"/>
      <c r="HN24" s="8"/>
    </row>
    <row r="25" spans="1:222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63"/>
      <c r="E25" s="40">
        <f>IF(ISBLANK(A25),"",INDEX(A$5:$O$176,MATCH(A25,#REF!,0),45))</f>
      </c>
      <c r="F25" s="18">
        <f>IF(ISBLANK(A25),"",INDEX(A$5:$O$190,MATCH(A25,#REF!,0),46))</f>
      </c>
      <c r="G25" s="19">
        <f>IF(ISERROR(INDEX($A$5:$O$105,MATCH($A25,#REF!,0),22)),"",INDEX($A$5:$O$105,MATCH($A25,#REF!,0),22))</f>
      </c>
      <c r="H25" s="9">
        <f t="shared" si="5"/>
      </c>
      <c r="I25" s="10">
        <f t="shared" si="6"/>
      </c>
      <c r="J25" s="19">
        <f>IF(ISERROR(INDEX($A$5:$O$105,MATCH($A25,#REF!,0),25)),"",INDEX($A$5:$O$105,MATCH($A25,#REF!,0),25))</f>
      </c>
      <c r="K25" s="10">
        <f t="shared" si="4"/>
      </c>
      <c r="L25" s="10">
        <f t="shared" si="1"/>
      </c>
      <c r="M25" s="20" t="e">
        <f>IF(ISERROR(E25+K25+H25),IF(ISERROR(#REF!+K25),#REF!,(#REF!+K25)),(E25+K25+H25))</f>
        <v>#REF!</v>
      </c>
      <c r="N25" s="10">
        <f t="shared" si="2"/>
      </c>
      <c r="HE25" s="8"/>
      <c r="HF25" s="8"/>
      <c r="HG25" s="8"/>
      <c r="HH25" s="8"/>
      <c r="HI25" s="8"/>
      <c r="HJ25" s="8"/>
      <c r="HK25" s="8"/>
      <c r="HL25" s="8"/>
      <c r="HM25" s="8"/>
      <c r="HN25" s="8"/>
    </row>
    <row r="26" spans="1:222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63"/>
      <c r="E26" s="40">
        <f>IF(ISBLANK(A26),"",INDEX(A$5:$O$176,MATCH(A26,#REF!,0),45))</f>
      </c>
      <c r="F26" s="18">
        <f>IF(ISBLANK(A26),"",INDEX(A$5:$O$190,MATCH(A26,#REF!,0),46))</f>
      </c>
      <c r="G26" s="19">
        <f>IF(ISERROR(INDEX($A$5:$O$105,MATCH($A26,#REF!,0),22)),"",INDEX($A$5:$O$105,MATCH($A26,#REF!,0),22))</f>
      </c>
      <c r="H26" s="9">
        <f t="shared" si="5"/>
      </c>
      <c r="I26" s="10">
        <f t="shared" si="6"/>
      </c>
      <c r="J26" s="19">
        <f>IF(ISERROR(INDEX($A$5:$O$105,MATCH($A26,#REF!,0),25)),"",INDEX($A$5:$O$105,MATCH($A26,#REF!,0),25))</f>
      </c>
      <c r="K26" s="10">
        <f t="shared" si="4"/>
      </c>
      <c r="L26" s="10">
        <f t="shared" si="1"/>
      </c>
      <c r="M26" s="20" t="e">
        <f>IF(ISERROR(E26+K26+H26),IF(ISERROR(#REF!+K26),#REF!,(#REF!+K26)),(E26+K26+H26))</f>
        <v>#REF!</v>
      </c>
      <c r="N26" s="10">
        <f t="shared" si="2"/>
      </c>
      <c r="HE26" s="8"/>
      <c r="HF26" s="8"/>
      <c r="HG26" s="8"/>
      <c r="HH26" s="8"/>
      <c r="HI26" s="8"/>
      <c r="HJ26" s="8"/>
      <c r="HK26" s="8"/>
      <c r="HL26" s="8"/>
      <c r="HM26" s="8"/>
      <c r="HN26" s="8"/>
    </row>
    <row r="27" spans="1:222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63"/>
      <c r="E27" s="40">
        <f>IF(ISBLANK(A27),"",INDEX(A$5:$O$176,MATCH(A27,#REF!,0),45))</f>
      </c>
      <c r="F27" s="18">
        <f>IF(ISBLANK(A27),"",INDEX(A$5:$O$190,MATCH(A27,#REF!,0),46))</f>
      </c>
      <c r="G27" s="19">
        <f>IF(ISERROR(INDEX($A$5:$O$105,MATCH($A27,#REF!,0),22)),"",INDEX($A$5:$O$105,MATCH($A27,#REF!,0),22))</f>
      </c>
      <c r="H27" s="9">
        <f t="shared" si="5"/>
      </c>
      <c r="I27" s="10">
        <f t="shared" si="6"/>
      </c>
      <c r="J27" s="19">
        <f>IF(ISERROR(INDEX($A$5:$O$105,MATCH($A27,#REF!,0),25)),"",INDEX($A$5:$O$105,MATCH($A27,#REF!,0),25))</f>
      </c>
      <c r="K27" s="10">
        <f t="shared" si="4"/>
      </c>
      <c r="L27" s="10">
        <f t="shared" si="1"/>
      </c>
      <c r="M27" s="20" t="e">
        <f>IF(ISERROR(E27+K27+H27),IF(ISERROR(#REF!+K27),#REF!,(#REF!+K27)),(E27+K27+H27))</f>
        <v>#REF!</v>
      </c>
      <c r="N27" s="10">
        <f t="shared" si="2"/>
      </c>
      <c r="HE27" s="8"/>
      <c r="HF27" s="8"/>
      <c r="HG27" s="8"/>
      <c r="HH27" s="8"/>
      <c r="HI27" s="8"/>
      <c r="HJ27" s="8"/>
      <c r="HK27" s="8"/>
      <c r="HL27" s="8"/>
      <c r="HM27" s="8"/>
      <c r="HN27" s="8"/>
    </row>
    <row r="28" spans="1:222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63"/>
      <c r="E28" s="40">
        <f>IF(ISBLANK(A28),"",INDEX(A$5:$O$176,MATCH(A28,#REF!,0),45))</f>
      </c>
      <c r="F28" s="18">
        <f>IF(ISBLANK(A28),"",INDEX(A$5:$O$190,MATCH(A28,#REF!,0),46))</f>
      </c>
      <c r="G28" s="19">
        <f>IF(ISERROR(INDEX($A$5:$O$105,MATCH($A28,#REF!,0),22)),"",INDEX($A$5:$O$105,MATCH($A28,#REF!,0),22))</f>
      </c>
      <c r="H28" s="9">
        <f t="shared" si="5"/>
      </c>
      <c r="I28" s="10">
        <f t="shared" si="6"/>
      </c>
      <c r="J28" s="19">
        <f>IF(ISERROR(INDEX($A$5:$O$105,MATCH($A28,#REF!,0),25)),"",INDEX($A$5:$O$105,MATCH($A28,#REF!,0),25))</f>
      </c>
      <c r="K28" s="10">
        <f t="shared" si="4"/>
      </c>
      <c r="L28" s="10">
        <f t="shared" si="1"/>
      </c>
      <c r="M28" s="20" t="e">
        <f>IF(ISERROR(E28+K28+H28),IF(ISERROR(#REF!+K28),#REF!,(#REF!+K28)),(E28+K28+H28))</f>
        <v>#REF!</v>
      </c>
      <c r="N28" s="10">
        <f t="shared" si="2"/>
      </c>
      <c r="HE28" s="8"/>
      <c r="HF28" s="8"/>
      <c r="HG28" s="8"/>
      <c r="HH28" s="8"/>
      <c r="HI28" s="8"/>
      <c r="HJ28" s="8"/>
      <c r="HK28" s="8"/>
      <c r="HL28" s="8"/>
      <c r="HM28" s="8"/>
      <c r="HN28" s="8"/>
    </row>
    <row r="29" spans="1:222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63"/>
      <c r="E29" s="40">
        <f>IF(ISBLANK(A29),"",INDEX(A$5:$O$176,MATCH(A29,#REF!,0),45))</f>
      </c>
      <c r="F29" s="18">
        <f>IF(ISBLANK(A29),"",INDEX(A$5:$O$190,MATCH(A29,#REF!,0),46))</f>
      </c>
      <c r="G29" s="19">
        <f>IF(ISERROR(INDEX($A$5:$O$105,MATCH($A29,#REF!,0),22)),"",INDEX($A$5:$O$105,MATCH($A29,#REF!,0),22))</f>
      </c>
      <c r="H29" s="9">
        <f t="shared" si="5"/>
      </c>
      <c r="I29" s="10">
        <f t="shared" si="6"/>
      </c>
      <c r="J29" s="19">
        <f>IF(ISERROR(INDEX($A$5:$O$105,MATCH($A29,#REF!,0),25)),"",INDEX($A$5:$O$105,MATCH($A29,#REF!,0),25))</f>
      </c>
      <c r="K29" s="10">
        <f t="shared" si="4"/>
      </c>
      <c r="L29" s="10">
        <f t="shared" si="1"/>
      </c>
      <c r="M29" s="20" t="e">
        <f>IF(ISERROR(E29+K29+H29),IF(ISERROR(#REF!+K29),#REF!,(#REF!+K29)),(E29+K29+H29))</f>
        <v>#REF!</v>
      </c>
      <c r="N29" s="10">
        <f t="shared" si="2"/>
      </c>
      <c r="HE29" s="8"/>
      <c r="HF29" s="8"/>
      <c r="HG29" s="8"/>
      <c r="HH29" s="8"/>
      <c r="HI29" s="8"/>
      <c r="HJ29" s="8"/>
      <c r="HK29" s="8"/>
      <c r="HL29" s="8"/>
      <c r="HM29" s="8"/>
      <c r="HN29" s="8"/>
    </row>
    <row r="30" spans="1:222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63"/>
      <c r="E30" s="40">
        <f>IF(ISBLANK(A30),"",INDEX(A$5:$O$176,MATCH(A30,#REF!,0),45))</f>
      </c>
      <c r="F30" s="18">
        <f>IF(ISBLANK(A30),"",INDEX(A$5:$O$190,MATCH(A30,#REF!,0),46))</f>
      </c>
      <c r="G30" s="19">
        <f>IF(ISERROR(INDEX($A$5:$O$105,MATCH($A30,#REF!,0),22)),"",INDEX($A$5:$O$105,MATCH($A30,#REF!,0),22))</f>
      </c>
      <c r="H30" s="9">
        <f t="shared" si="5"/>
      </c>
      <c r="I30" s="10">
        <f t="shared" si="6"/>
      </c>
      <c r="J30" s="19">
        <f>IF(ISERROR(INDEX($A$5:$O$105,MATCH($A30,#REF!,0),25)),"",INDEX($A$5:$O$105,MATCH($A30,#REF!,0),25))</f>
      </c>
      <c r="K30" s="10">
        <f t="shared" si="4"/>
      </c>
      <c r="L30" s="10">
        <f t="shared" si="1"/>
      </c>
      <c r="M30" s="20" t="e">
        <f>IF(ISERROR(E30+K30+H30),IF(ISERROR(#REF!+K30),#REF!,(#REF!+K30)),(E30+K30+H30))</f>
        <v>#REF!</v>
      </c>
      <c r="N30" s="10">
        <f t="shared" si="2"/>
      </c>
      <c r="HE30" s="8"/>
      <c r="HF30" s="8"/>
      <c r="HG30" s="8"/>
      <c r="HH30" s="8"/>
      <c r="HI30" s="8"/>
      <c r="HJ30" s="8"/>
      <c r="HK30" s="8"/>
      <c r="HL30" s="8"/>
      <c r="HM30" s="8"/>
      <c r="HN30" s="8"/>
    </row>
    <row r="31" spans="1:222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63"/>
      <c r="E31" s="40">
        <f>IF(ISBLANK(A31),"",INDEX(A$5:$O$176,MATCH(A31,#REF!,0),45))</f>
      </c>
      <c r="F31" s="18">
        <f>IF(ISBLANK(A31),"",INDEX(A$5:$O$190,MATCH(A31,#REF!,0),46))</f>
      </c>
      <c r="G31" s="19">
        <f>IF(ISERROR(INDEX($A$5:$O$105,MATCH($A31,#REF!,0),22)),"",INDEX($A$5:$O$105,MATCH($A31,#REF!,0),22))</f>
      </c>
      <c r="H31" s="9">
        <f t="shared" si="5"/>
      </c>
      <c r="I31" s="10">
        <f t="shared" si="6"/>
      </c>
      <c r="J31" s="19">
        <f>IF(ISERROR(INDEX($A$5:$O$105,MATCH($A31,#REF!,0),25)),"",INDEX($A$5:$O$105,MATCH($A31,#REF!,0),25))</f>
      </c>
      <c r="K31" s="10">
        <f t="shared" si="4"/>
      </c>
      <c r="L31" s="10">
        <f t="shared" si="1"/>
      </c>
      <c r="M31" s="20" t="e">
        <f>IF(ISERROR(E31+K31+H31),IF(ISERROR(#REF!+K31),#REF!,(#REF!+K31)),(E31+K31+H31))</f>
        <v>#REF!</v>
      </c>
      <c r="N31" s="10">
        <f t="shared" si="2"/>
      </c>
      <c r="HE31" s="8"/>
      <c r="HF31" s="8"/>
      <c r="HG31" s="8"/>
      <c r="HH31" s="8"/>
      <c r="HI31" s="8"/>
      <c r="HJ31" s="8"/>
      <c r="HK31" s="8"/>
      <c r="HL31" s="8"/>
      <c r="HM31" s="8"/>
      <c r="HN31" s="8"/>
    </row>
    <row r="32" spans="1:222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63"/>
      <c r="E32" s="40">
        <f>IF(ISBLANK(A32),"",INDEX(A$5:$O$176,MATCH(A32,#REF!,0),45))</f>
      </c>
      <c r="F32" s="18">
        <f>IF(ISBLANK(A32),"",INDEX(A$5:$O$190,MATCH(A32,#REF!,0),46))</f>
      </c>
      <c r="G32" s="19">
        <f>IF(ISERROR(INDEX($A$5:$O$105,MATCH($A32,#REF!,0),22)),"",INDEX($A$5:$O$105,MATCH($A32,#REF!,0),22))</f>
      </c>
      <c r="H32" s="9">
        <f t="shared" si="5"/>
      </c>
      <c r="I32" s="10">
        <f t="shared" si="6"/>
      </c>
      <c r="J32" s="19">
        <f>IF(ISERROR(INDEX($A$5:$O$105,MATCH($A32,#REF!,0),25)),"",INDEX($A$5:$O$105,MATCH($A32,#REF!,0),25))</f>
      </c>
      <c r="K32" s="10">
        <f t="shared" si="4"/>
      </c>
      <c r="L32" s="10">
        <f t="shared" si="1"/>
      </c>
      <c r="M32" s="20" t="e">
        <f>IF(ISERROR(E32+K32+H32),IF(ISERROR(#REF!+K32),#REF!,(#REF!+K32)),(E32+K32+H32))</f>
        <v>#REF!</v>
      </c>
      <c r="N32" s="10">
        <f t="shared" si="2"/>
      </c>
      <c r="HE32" s="8"/>
      <c r="HF32" s="8"/>
      <c r="HG32" s="8"/>
      <c r="HH32" s="8"/>
      <c r="HI32" s="8"/>
      <c r="HJ32" s="8"/>
      <c r="HK32" s="8"/>
      <c r="HL32" s="8"/>
      <c r="HM32" s="8"/>
      <c r="HN32" s="8"/>
    </row>
    <row r="33" spans="1:222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63"/>
      <c r="E33" s="40">
        <f>IF(ISBLANK(A33),"",INDEX(A$5:$O$176,MATCH(A33,#REF!,0),45))</f>
      </c>
      <c r="F33" s="18">
        <f>IF(ISBLANK(A33),"",INDEX(A$5:$O$190,MATCH(A33,#REF!,0),46))</f>
      </c>
      <c r="G33" s="19">
        <f>IF(ISERROR(INDEX($A$5:$O$105,MATCH($A33,#REF!,0),22)),"",INDEX($A$5:$O$105,MATCH($A33,#REF!,0),22))</f>
      </c>
      <c r="H33" s="9">
        <f t="shared" si="5"/>
      </c>
      <c r="I33" s="10">
        <f t="shared" si="6"/>
      </c>
      <c r="J33" s="19">
        <f>IF(ISERROR(INDEX($A$5:$O$105,MATCH($A33,#REF!,0),25)),"",INDEX($A$5:$O$105,MATCH($A33,#REF!,0),25))</f>
      </c>
      <c r="K33" s="10">
        <f t="shared" si="4"/>
      </c>
      <c r="L33" s="10">
        <f t="shared" si="1"/>
      </c>
      <c r="M33" s="20" t="e">
        <f>IF(ISERROR(E33+K33+H33),IF(ISERROR(#REF!+K33),#REF!,(#REF!+K33)),(E33+K33+H33))</f>
        <v>#REF!</v>
      </c>
      <c r="N33" s="10">
        <f t="shared" si="2"/>
      </c>
      <c r="HE33" s="8"/>
      <c r="HF33" s="8"/>
      <c r="HG33" s="8"/>
      <c r="HH33" s="8"/>
      <c r="HI33" s="8"/>
      <c r="HJ33" s="8"/>
      <c r="HK33" s="8"/>
      <c r="HL33" s="8"/>
      <c r="HM33" s="8"/>
      <c r="HN33" s="8"/>
    </row>
    <row r="34" spans="1:222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63"/>
      <c r="E34" s="40">
        <f>IF(ISBLANK(A34),"",INDEX(A$5:$O$176,MATCH(A34,#REF!,0),45))</f>
      </c>
      <c r="F34" s="18">
        <f>IF(ISBLANK(A34),"",INDEX(A$5:$O$190,MATCH(A34,#REF!,0),46))</f>
      </c>
      <c r="G34" s="19">
        <f>IF(ISERROR(INDEX($A$5:$O$105,MATCH($A34,#REF!,0),22)),"",INDEX($A$5:$O$105,MATCH($A34,#REF!,0),22))</f>
      </c>
      <c r="H34" s="9">
        <f t="shared" si="5"/>
      </c>
      <c r="I34" s="10">
        <f t="shared" si="6"/>
      </c>
      <c r="J34" s="19">
        <f>IF(ISERROR(INDEX($A$5:$O$105,MATCH($A34,#REF!,0),25)),"",INDEX($A$5:$O$105,MATCH($A34,#REF!,0),25))</f>
      </c>
      <c r="K34" s="10">
        <f t="shared" si="4"/>
      </c>
      <c r="L34" s="10">
        <f t="shared" si="1"/>
      </c>
      <c r="M34" s="20" t="e">
        <f>IF(ISERROR(E34+K34+H34),IF(ISERROR(#REF!+K34),#REF!,(#REF!+K34)),(E34+K34+H34))</f>
        <v>#REF!</v>
      </c>
      <c r="N34" s="10">
        <f t="shared" si="2"/>
      </c>
      <c r="HE34" s="8"/>
      <c r="HF34" s="8"/>
      <c r="HG34" s="8"/>
      <c r="HH34" s="8"/>
      <c r="HI34" s="8"/>
      <c r="HJ34" s="8"/>
      <c r="HK34" s="8"/>
      <c r="HL34" s="8"/>
      <c r="HM34" s="8"/>
      <c r="HN34" s="8"/>
    </row>
    <row r="35" spans="1:222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63"/>
      <c r="E35" s="40">
        <f>IF(ISBLANK(A35),"",INDEX(A$5:$O$176,MATCH(A35,#REF!,0),45))</f>
      </c>
      <c r="F35" s="18">
        <f>IF(ISBLANK(A35),"",INDEX(A$5:$O$190,MATCH(A35,#REF!,0),46))</f>
      </c>
      <c r="G35" s="19">
        <f>IF(ISERROR(INDEX($A$5:$O$105,MATCH($A35,#REF!,0),22)),"",INDEX($A$5:$O$105,MATCH($A35,#REF!,0),22))</f>
      </c>
      <c r="H35" s="9">
        <f t="shared" si="5"/>
      </c>
      <c r="I35" s="10">
        <f t="shared" si="6"/>
      </c>
      <c r="J35" s="19">
        <f>IF(ISERROR(INDEX($A$5:$O$105,MATCH($A35,#REF!,0),25)),"",INDEX($A$5:$O$105,MATCH($A35,#REF!,0),25))</f>
      </c>
      <c r="K35" s="10">
        <f t="shared" si="4"/>
      </c>
      <c r="L35" s="10">
        <f t="shared" si="1"/>
      </c>
      <c r="M35" s="20" t="e">
        <f>IF(ISERROR(E35+K35+H35),IF(ISERROR(#REF!+K35),#REF!,(#REF!+K35)),(E35+K35+H35))</f>
        <v>#REF!</v>
      </c>
      <c r="N35" s="10">
        <f t="shared" si="2"/>
      </c>
      <c r="HE35" s="8"/>
      <c r="HF35" s="8"/>
      <c r="HG35" s="8"/>
      <c r="HH35" s="8"/>
      <c r="HI35" s="8"/>
      <c r="HJ35" s="8"/>
      <c r="HK35" s="8"/>
      <c r="HL35" s="8"/>
      <c r="HM35" s="8"/>
      <c r="HN35" s="8"/>
    </row>
    <row r="36" spans="1:222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63"/>
      <c r="E36" s="40">
        <f>IF(ISBLANK(A36),"",INDEX(A$5:$O$176,MATCH(A36,#REF!,0),45))</f>
      </c>
      <c r="F36" s="18">
        <f>IF(ISBLANK(A36),"",INDEX(A$5:$O$190,MATCH(A36,#REF!,0),46))</f>
      </c>
      <c r="G36" s="19">
        <f>IF(ISERROR(INDEX($A$5:$O$105,MATCH($A36,#REF!,0),22)),"",INDEX($A$5:$O$105,MATCH($A36,#REF!,0),22))</f>
      </c>
      <c r="H36" s="9">
        <f t="shared" si="5"/>
      </c>
      <c r="I36" s="10">
        <f t="shared" si="6"/>
      </c>
      <c r="J36" s="19">
        <f>IF(ISERROR(INDEX($A$5:$O$105,MATCH($A36,#REF!,0),25)),"",INDEX($A$5:$O$105,MATCH($A36,#REF!,0),25))</f>
      </c>
      <c r="K36" s="10">
        <f t="shared" si="4"/>
      </c>
      <c r="L36" s="10">
        <f t="shared" si="1"/>
      </c>
      <c r="M36" s="20" t="e">
        <f>IF(ISERROR(E36+K36+H36),IF(ISERROR(#REF!+K36),#REF!,(#REF!+K36)),(E36+K36+H36))</f>
        <v>#REF!</v>
      </c>
      <c r="N36" s="10">
        <f t="shared" si="2"/>
      </c>
      <c r="HE36" s="8"/>
      <c r="HF36" s="8"/>
      <c r="HG36" s="8"/>
      <c r="HH36" s="8"/>
      <c r="HI36" s="8"/>
      <c r="HJ36" s="8"/>
      <c r="HK36" s="8"/>
      <c r="HL36" s="8"/>
      <c r="HM36" s="8"/>
      <c r="HN36" s="8"/>
    </row>
    <row r="37" spans="1:222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63"/>
      <c r="E37" s="40">
        <f>IF(ISBLANK(A37),"",INDEX(A$5:$O$176,MATCH(A37,#REF!,0),45))</f>
      </c>
      <c r="F37" s="18">
        <f>IF(ISBLANK(A37),"",INDEX(A$5:$O$190,MATCH(A37,#REF!,0),46))</f>
      </c>
      <c r="G37" s="19">
        <f>IF(ISERROR(INDEX($A$5:$O$105,MATCH($A37,#REF!,0),22)),"",INDEX($A$5:$O$105,MATCH($A37,#REF!,0),22))</f>
      </c>
      <c r="H37" s="9">
        <f t="shared" si="5"/>
      </c>
      <c r="I37" s="10">
        <f t="shared" si="6"/>
      </c>
      <c r="J37" s="19">
        <f>IF(ISERROR(INDEX($A$5:$O$105,MATCH($A37,#REF!,0),25)),"",INDEX($A$5:$O$105,MATCH($A37,#REF!,0),25))</f>
      </c>
      <c r="K37" s="10">
        <f t="shared" si="4"/>
      </c>
      <c r="L37" s="10">
        <f t="shared" si="1"/>
      </c>
      <c r="M37" s="20" t="e">
        <f>IF(ISERROR(E37+K37+H37),IF(ISERROR(#REF!+K37),#REF!,(#REF!+K37)),(E37+K37+H37))</f>
        <v>#REF!</v>
      </c>
      <c r="N37" s="10">
        <f t="shared" si="2"/>
      </c>
      <c r="HE37" s="8"/>
      <c r="HF37" s="8"/>
      <c r="HG37" s="8"/>
      <c r="HH37" s="8"/>
      <c r="HI37" s="8"/>
      <c r="HJ37" s="8"/>
      <c r="HK37" s="8"/>
      <c r="HL37" s="8"/>
      <c r="HM37" s="8"/>
      <c r="HN37" s="8"/>
    </row>
    <row r="38" spans="1:222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63"/>
      <c r="E38" s="40">
        <f>IF(ISBLANK(A38),"",INDEX(A$5:$O$176,MATCH(A38,#REF!,0),45))</f>
      </c>
      <c r="F38" s="18">
        <f>IF(ISBLANK(A38),"",INDEX(A$5:$O$190,MATCH(A38,#REF!,0),46))</f>
      </c>
      <c r="G38" s="19">
        <f>IF(ISERROR(INDEX($A$5:$O$105,MATCH($A38,#REF!,0),22)),"",INDEX($A$5:$O$105,MATCH($A38,#REF!,0),22))</f>
      </c>
      <c r="H38" s="9">
        <f t="shared" si="5"/>
      </c>
      <c r="I38" s="10">
        <f t="shared" si="6"/>
      </c>
      <c r="J38" s="19">
        <f>IF(ISERROR(INDEX($A$5:$O$105,MATCH($A38,#REF!,0),25)),"",INDEX($A$5:$O$105,MATCH($A38,#REF!,0),25))</f>
      </c>
      <c r="K38" s="10">
        <f t="shared" si="4"/>
      </c>
      <c r="L38" s="10">
        <f t="shared" si="1"/>
      </c>
      <c r="M38" s="20" t="e">
        <f>IF(ISERROR(E38+K38+H38),IF(ISERROR(#REF!+K38),#REF!,(#REF!+K38)),(E38+K38+H38))</f>
        <v>#REF!</v>
      </c>
      <c r="N38" s="10">
        <f t="shared" si="2"/>
      </c>
      <c r="HE38" s="8"/>
      <c r="HF38" s="8"/>
      <c r="HG38" s="8"/>
      <c r="HH38" s="8"/>
      <c r="HI38" s="8"/>
      <c r="HJ38" s="8"/>
      <c r="HK38" s="8"/>
      <c r="HL38" s="8"/>
      <c r="HM38" s="8"/>
      <c r="HN38" s="8"/>
    </row>
    <row r="39" spans="1:222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63"/>
      <c r="E39" s="40">
        <f>IF(ISBLANK(A39),"",INDEX(A$5:$O$176,MATCH(A39,#REF!,0),45))</f>
      </c>
      <c r="F39" s="18">
        <f>IF(ISBLANK(A39),"",INDEX(A$5:$O$190,MATCH(A39,#REF!,0),46))</f>
      </c>
      <c r="G39" s="19">
        <f>IF(ISERROR(INDEX($A$5:$O$105,MATCH($A39,#REF!,0),22)),"",INDEX($A$5:$O$105,MATCH($A39,#REF!,0),22))</f>
      </c>
      <c r="H39" s="9">
        <f t="shared" si="5"/>
      </c>
      <c r="I39" s="10">
        <f t="shared" si="6"/>
      </c>
      <c r="J39" s="19">
        <f>IF(ISERROR(INDEX($A$5:$O$105,MATCH($A39,#REF!,0),25)),"",INDEX($A$5:$O$105,MATCH($A39,#REF!,0),25))</f>
      </c>
      <c r="K39" s="10">
        <f t="shared" si="4"/>
      </c>
      <c r="L39" s="10">
        <f t="shared" si="1"/>
      </c>
      <c r="M39" s="20" t="e">
        <f>IF(ISERROR(E39+K39+H39),IF(ISERROR(#REF!+K39),#REF!,(#REF!+K39)),(E39+K39+H39))</f>
        <v>#REF!</v>
      </c>
      <c r="N39" s="10">
        <f t="shared" si="2"/>
      </c>
      <c r="HE39" s="8"/>
      <c r="HF39" s="8"/>
      <c r="HG39" s="8"/>
      <c r="HH39" s="8"/>
      <c r="HI39" s="8"/>
      <c r="HJ39" s="8"/>
      <c r="HK39" s="8"/>
      <c r="HL39" s="8"/>
      <c r="HM39" s="8"/>
      <c r="HN39" s="8"/>
    </row>
    <row r="40" spans="1:222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63"/>
      <c r="E40" s="40">
        <f>IF(ISBLANK(A40),"",INDEX(A$5:$O$176,MATCH(A40,#REF!,0),45))</f>
      </c>
      <c r="F40" s="18">
        <f>IF(ISBLANK(A40),"",INDEX(A$5:$O$190,MATCH(A40,#REF!,0),46))</f>
      </c>
      <c r="G40" s="19">
        <f>IF(ISERROR(INDEX($A$5:$O$105,MATCH($A40,#REF!,0),22)),"",INDEX($A$5:$O$105,MATCH($A40,#REF!,0),22))</f>
      </c>
      <c r="H40" s="9">
        <f t="shared" si="5"/>
      </c>
      <c r="I40" s="10">
        <f t="shared" si="6"/>
      </c>
      <c r="J40" s="19">
        <f>IF(ISERROR(INDEX($A$5:$O$105,MATCH($A40,#REF!,0),25)),"",INDEX($A$5:$O$105,MATCH($A40,#REF!,0),25))</f>
      </c>
      <c r="K40" s="10">
        <f t="shared" si="4"/>
      </c>
      <c r="L40" s="10">
        <f t="shared" si="1"/>
      </c>
      <c r="M40" s="20" t="e">
        <f>IF(ISERROR(E40+K40+H40),IF(ISERROR(#REF!+K40),#REF!,(#REF!+K40)),(E40+K40+H40))</f>
        <v>#REF!</v>
      </c>
      <c r="N40" s="10">
        <f t="shared" si="2"/>
      </c>
      <c r="HE40" s="8"/>
      <c r="HF40" s="8"/>
      <c r="HG40" s="8"/>
      <c r="HH40" s="8"/>
      <c r="HI40" s="8"/>
      <c r="HJ40" s="8"/>
      <c r="HK40" s="8"/>
      <c r="HL40" s="8"/>
      <c r="HM40" s="8"/>
      <c r="HN40" s="8"/>
    </row>
    <row r="41" spans="1:222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63"/>
      <c r="E41" s="40">
        <f>IF(ISBLANK(A41),"",INDEX(A$5:$O$176,MATCH(A41,#REF!,0),45))</f>
      </c>
      <c r="F41" s="18">
        <f>IF(ISBLANK(A41),"",INDEX(A$5:$O$190,MATCH(A41,#REF!,0),46))</f>
      </c>
      <c r="G41" s="19">
        <f>IF(ISERROR(INDEX($A$5:$O$105,MATCH($A41,#REF!,0),22)),"",INDEX($A$5:$O$105,MATCH($A41,#REF!,0),22))</f>
      </c>
      <c r="H41" s="9">
        <f t="shared" si="5"/>
      </c>
      <c r="I41" s="10">
        <f t="shared" si="6"/>
      </c>
      <c r="J41" s="19">
        <f>IF(ISERROR(INDEX($A$5:$O$105,MATCH($A41,#REF!,0),25)),"",INDEX($A$5:$O$105,MATCH($A41,#REF!,0),25))</f>
      </c>
      <c r="K41" s="10">
        <f t="shared" si="4"/>
      </c>
      <c r="L41" s="10">
        <f t="shared" si="1"/>
      </c>
      <c r="M41" s="20" t="e">
        <f>IF(ISERROR(E41+K41+H41),IF(ISERROR(#REF!+K41),#REF!,(#REF!+K41)),(E41+K41+H41))</f>
        <v>#REF!</v>
      </c>
      <c r="N41" s="10">
        <f t="shared" si="2"/>
      </c>
      <c r="HE41" s="8"/>
      <c r="HF41" s="8"/>
      <c r="HG41" s="8"/>
      <c r="HH41" s="8"/>
      <c r="HI41" s="8"/>
      <c r="HJ41" s="8"/>
      <c r="HK41" s="8"/>
      <c r="HL41" s="8"/>
      <c r="HM41" s="8"/>
      <c r="HN41" s="8"/>
    </row>
    <row r="42" spans="1:222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63"/>
      <c r="E42" s="40">
        <f>IF(ISBLANK(A42),"",INDEX(A$5:$O$176,MATCH(A42,#REF!,0),45))</f>
      </c>
      <c r="F42" s="18">
        <f>IF(ISBLANK(A42),"",INDEX(A$5:$O$190,MATCH(A42,#REF!,0),46))</f>
      </c>
      <c r="G42" s="19">
        <f>IF(ISERROR(INDEX($A$5:$O$105,MATCH($A42,#REF!,0),22)),"",INDEX($A$5:$O$105,MATCH($A42,#REF!,0),22))</f>
      </c>
      <c r="H42" s="9">
        <f t="shared" si="5"/>
      </c>
      <c r="I42" s="10">
        <f t="shared" si="6"/>
      </c>
      <c r="J42" s="19">
        <f>IF(ISERROR(INDEX($A$5:$O$105,MATCH($A42,#REF!,0),25)),"",INDEX($A$5:$O$105,MATCH($A42,#REF!,0),25))</f>
      </c>
      <c r="K42" s="10">
        <f t="shared" si="4"/>
      </c>
      <c r="L42" s="10">
        <f t="shared" si="1"/>
      </c>
      <c r="M42" s="20" t="e">
        <f>IF(ISERROR(E42+K42+H42),IF(ISERROR(#REF!+K42),#REF!,(#REF!+K42)),(E42+K42+H42))</f>
        <v>#REF!</v>
      </c>
      <c r="N42" s="10">
        <f t="shared" si="2"/>
      </c>
      <c r="HE42" s="8"/>
      <c r="HF42" s="8"/>
      <c r="HG42" s="8"/>
      <c r="HH42" s="8"/>
      <c r="HI42" s="8"/>
      <c r="HJ42" s="8"/>
      <c r="HK42" s="8"/>
      <c r="HL42" s="8"/>
      <c r="HM42" s="8"/>
      <c r="HN42" s="8"/>
    </row>
    <row r="43" spans="1:222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63"/>
      <c r="E43" s="40">
        <f>IF(ISBLANK(A43),"",INDEX(A$5:$O$176,MATCH(A43,#REF!,0),45))</f>
      </c>
      <c r="F43" s="18">
        <f>IF(ISBLANK(A43),"",INDEX(A$5:$O$190,MATCH(A43,#REF!,0),46))</f>
      </c>
      <c r="G43" s="19">
        <f>IF(ISERROR(INDEX($A$5:$O$105,MATCH($A43,#REF!,0),22)),"",INDEX($A$5:$O$105,MATCH($A43,#REF!,0),22))</f>
      </c>
      <c r="H43" s="9">
        <f t="shared" si="5"/>
      </c>
      <c r="I43" s="10">
        <f t="shared" si="6"/>
      </c>
      <c r="J43" s="19">
        <f>IF(ISERROR(INDEX($A$5:$O$105,MATCH($A43,#REF!,0),25)),"",INDEX($A$5:$O$105,MATCH($A43,#REF!,0),25))</f>
      </c>
      <c r="K43" s="10">
        <f t="shared" si="4"/>
      </c>
      <c r="L43" s="10">
        <f t="shared" si="1"/>
      </c>
      <c r="M43" s="20" t="e">
        <f>IF(ISERROR(E43+K43+H43),IF(ISERROR(#REF!+K43),#REF!,(#REF!+K43)),(E43+K43+H43))</f>
        <v>#REF!</v>
      </c>
      <c r="N43" s="10">
        <f t="shared" si="2"/>
      </c>
      <c r="HE43" s="8"/>
      <c r="HF43" s="8"/>
      <c r="HG43" s="8"/>
      <c r="HH43" s="8"/>
      <c r="HI43" s="8"/>
      <c r="HJ43" s="8"/>
      <c r="HK43" s="8"/>
      <c r="HL43" s="8"/>
      <c r="HM43" s="8"/>
      <c r="HN43" s="8"/>
    </row>
    <row r="44" spans="1:222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63"/>
      <c r="E44" s="40">
        <f>IF(ISBLANK(A44),"",INDEX(A$5:$O$176,MATCH(A44,#REF!,0),45))</f>
      </c>
      <c r="F44" s="18">
        <f>IF(ISBLANK(A44),"",INDEX(A$5:$O$190,MATCH(A44,#REF!,0),46))</f>
      </c>
      <c r="G44" s="19">
        <f>IF(ISERROR(INDEX($A$5:$O$105,MATCH($A44,#REF!,0),22)),"",INDEX($A$5:$O$105,MATCH($A44,#REF!,0),22))</f>
      </c>
      <c r="H44" s="9">
        <f t="shared" si="5"/>
      </c>
      <c r="I44" s="10">
        <f t="shared" si="6"/>
      </c>
      <c r="J44" s="19">
        <f>IF(ISERROR(INDEX($A$5:$O$105,MATCH($A44,#REF!,0),25)),"",INDEX($A$5:$O$105,MATCH($A44,#REF!,0),25))</f>
      </c>
      <c r="K44" s="10">
        <f t="shared" si="4"/>
      </c>
      <c r="L44" s="10">
        <f t="shared" si="1"/>
      </c>
      <c r="M44" s="20" t="e">
        <f>IF(ISERROR(E44+K44+H44),IF(ISERROR(#REF!+K44),#REF!,(#REF!+K44)),(E44+K44+H44))</f>
        <v>#REF!</v>
      </c>
      <c r="N44" s="10">
        <f t="shared" si="2"/>
      </c>
      <c r="HE44" s="8"/>
      <c r="HF44" s="8"/>
      <c r="HG44" s="8"/>
      <c r="HH44" s="8"/>
      <c r="HI44" s="8"/>
      <c r="HJ44" s="8"/>
      <c r="HK44" s="8"/>
      <c r="HL44" s="8"/>
      <c r="HM44" s="8"/>
      <c r="HN44" s="8"/>
    </row>
    <row r="45" spans="1:222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63"/>
      <c r="E45" s="40">
        <f>IF(ISBLANK(A45),"",INDEX(A$5:$O$176,MATCH(A45,#REF!,0),45))</f>
      </c>
      <c r="F45" s="18">
        <f>IF(ISBLANK(A45),"",INDEX(A$5:$O$190,MATCH(A45,#REF!,0),46))</f>
      </c>
      <c r="G45" s="19">
        <f>IF(ISERROR(INDEX($A$5:$O$105,MATCH($A45,#REF!,0),22)),"",INDEX($A$5:$O$105,MATCH($A45,#REF!,0),22))</f>
      </c>
      <c r="H45" s="9">
        <f t="shared" si="5"/>
      </c>
      <c r="I45" s="10">
        <f t="shared" si="6"/>
      </c>
      <c r="J45" s="19">
        <f>IF(ISERROR(INDEX($A$5:$O$105,MATCH($A45,#REF!,0),25)),"",INDEX($A$5:$O$105,MATCH($A45,#REF!,0),25))</f>
      </c>
      <c r="K45" s="10">
        <f t="shared" si="4"/>
      </c>
      <c r="L45" s="10">
        <f t="shared" si="1"/>
      </c>
      <c r="M45" s="20" t="e">
        <f>IF(ISERROR(E45+K45+H45),IF(ISERROR(#REF!+K45),#REF!,(#REF!+K45)),(E45+K45+H45))</f>
        <v>#REF!</v>
      </c>
      <c r="N45" s="10">
        <f t="shared" si="2"/>
      </c>
      <c r="HE45" s="8"/>
      <c r="HF45" s="8"/>
      <c r="HG45" s="8"/>
      <c r="HH45" s="8"/>
      <c r="HI45" s="8"/>
      <c r="HJ45" s="8"/>
      <c r="HK45" s="8"/>
      <c r="HL45" s="8"/>
      <c r="HM45" s="8"/>
      <c r="HN45" s="8"/>
    </row>
    <row r="46" spans="1:222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63"/>
      <c r="E46" s="40">
        <f>IF(ISBLANK(A46),"",INDEX(A$5:$O$176,MATCH(A46,#REF!,0),45))</f>
      </c>
      <c r="F46" s="18">
        <f>IF(ISBLANK(A46),"",INDEX(A$5:$O$190,MATCH(A46,#REF!,0),46))</f>
      </c>
      <c r="G46" s="19">
        <f>IF(ISERROR(INDEX($A$5:$O$105,MATCH($A46,#REF!,0),22)),"",INDEX($A$5:$O$105,MATCH($A46,#REF!,0),22))</f>
      </c>
      <c r="H46" s="9">
        <f t="shared" si="5"/>
      </c>
      <c r="I46" s="10">
        <f t="shared" si="6"/>
      </c>
      <c r="J46" s="19">
        <f>IF(ISERROR(INDEX($A$5:$O$105,MATCH($A46,#REF!,0),25)),"",INDEX($A$5:$O$105,MATCH($A46,#REF!,0),25))</f>
      </c>
      <c r="K46" s="10">
        <f t="shared" si="4"/>
      </c>
      <c r="L46" s="10">
        <f t="shared" si="1"/>
      </c>
      <c r="M46" s="20" t="e">
        <f>IF(ISERROR(E46+K46+H46),IF(ISERROR(#REF!+K46),#REF!,(#REF!+K46)),(E46+K46+H46))</f>
        <v>#REF!</v>
      </c>
      <c r="N46" s="10">
        <f t="shared" si="2"/>
      </c>
      <c r="HE46" s="8"/>
      <c r="HF46" s="8"/>
      <c r="HG46" s="8"/>
      <c r="HH46" s="8"/>
      <c r="HI46" s="8"/>
      <c r="HJ46" s="8"/>
      <c r="HK46" s="8"/>
      <c r="HL46" s="8"/>
      <c r="HM46" s="8"/>
      <c r="HN46" s="8"/>
    </row>
    <row r="47" spans="1:222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63"/>
      <c r="E47" s="40">
        <f>IF(ISBLANK(A47),"",INDEX(A$5:$O$176,MATCH(A47,#REF!,0),45))</f>
      </c>
      <c r="F47" s="18">
        <f>IF(ISBLANK(A47),"",INDEX(A$5:$O$190,MATCH(A47,#REF!,0),46))</f>
      </c>
      <c r="G47" s="19">
        <f>IF(ISERROR(INDEX($A$5:$O$105,MATCH($A47,#REF!,0),22)),"",INDEX($A$5:$O$105,MATCH($A47,#REF!,0),22))</f>
      </c>
      <c r="H47" s="9">
        <f t="shared" si="5"/>
      </c>
      <c r="I47" s="10">
        <f t="shared" si="6"/>
      </c>
      <c r="J47" s="19">
        <f>IF(ISERROR(INDEX($A$5:$O$105,MATCH($A47,#REF!,0),25)),"",INDEX($A$5:$O$105,MATCH($A47,#REF!,0),25))</f>
      </c>
      <c r="K47" s="10">
        <f t="shared" si="4"/>
      </c>
      <c r="L47" s="10">
        <f t="shared" si="1"/>
      </c>
      <c r="M47" s="20" t="e">
        <f>IF(ISERROR(E47+K47+H47),IF(ISERROR(#REF!+K47),#REF!,(#REF!+K47)),(E47+K47+H47))</f>
        <v>#REF!</v>
      </c>
      <c r="N47" s="10">
        <f t="shared" si="2"/>
      </c>
      <c r="HE47" s="8"/>
      <c r="HF47" s="8"/>
      <c r="HG47" s="8"/>
      <c r="HH47" s="8"/>
      <c r="HI47" s="8"/>
      <c r="HJ47" s="8"/>
      <c r="HK47" s="8"/>
      <c r="HL47" s="8"/>
      <c r="HM47" s="8"/>
      <c r="HN47" s="8"/>
    </row>
    <row r="48" spans="1:222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63"/>
      <c r="E48" s="40">
        <f>IF(ISBLANK(A48),"",INDEX(A$5:$O$176,MATCH(A48,#REF!,0),45))</f>
      </c>
      <c r="F48" s="18">
        <f>IF(ISBLANK(A48),"",INDEX(A$5:$O$190,MATCH(A48,#REF!,0),46))</f>
      </c>
      <c r="G48" s="19">
        <f>IF(ISERROR(INDEX($A$5:$O$105,MATCH($A48,#REF!,0),22)),"",INDEX($A$5:$O$105,MATCH($A48,#REF!,0),22))</f>
      </c>
      <c r="H48" s="9">
        <f t="shared" si="5"/>
      </c>
      <c r="I48" s="10">
        <f t="shared" si="6"/>
      </c>
      <c r="J48" s="19">
        <f>IF(ISERROR(INDEX($A$5:$O$105,MATCH($A48,#REF!,0),25)),"",INDEX($A$5:$O$105,MATCH($A48,#REF!,0),25))</f>
      </c>
      <c r="K48" s="10">
        <f t="shared" si="4"/>
      </c>
      <c r="L48" s="10">
        <f t="shared" si="1"/>
      </c>
      <c r="M48" s="20" t="e">
        <f>IF(ISERROR(E48+K48+H48),IF(ISERROR(#REF!+K48),#REF!,(#REF!+K48)),(E48+K48+H48))</f>
        <v>#REF!</v>
      </c>
      <c r="N48" s="10">
        <f t="shared" si="2"/>
      </c>
      <c r="HE48" s="8"/>
      <c r="HF48" s="8"/>
      <c r="HG48" s="8"/>
      <c r="HH48" s="8"/>
      <c r="HI48" s="8"/>
      <c r="HJ48" s="8"/>
      <c r="HK48" s="8"/>
      <c r="HL48" s="8"/>
      <c r="HM48" s="8"/>
      <c r="HN48" s="8"/>
    </row>
    <row r="49" spans="1:222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63"/>
      <c r="E49" s="40">
        <f>IF(ISBLANK(A49),"",INDEX(A$5:$O$176,MATCH(A49,#REF!,0),45))</f>
      </c>
      <c r="F49" s="18">
        <f>IF(ISBLANK(A49),"",INDEX(A$5:$O$190,MATCH(A49,#REF!,0),46))</f>
      </c>
      <c r="G49" s="19">
        <f>IF(ISERROR(INDEX($A$5:$O$105,MATCH($A49,#REF!,0),22)),"",INDEX($A$5:$O$105,MATCH($A49,#REF!,0),22))</f>
      </c>
      <c r="H49" s="9">
        <f t="shared" si="5"/>
      </c>
      <c r="I49" s="10">
        <f t="shared" si="6"/>
      </c>
      <c r="J49" s="19">
        <f>IF(ISERROR(INDEX($A$5:$O$105,MATCH($A49,#REF!,0),25)),"",INDEX($A$5:$O$105,MATCH($A49,#REF!,0),25))</f>
      </c>
      <c r="K49" s="10">
        <f t="shared" si="4"/>
      </c>
      <c r="L49" s="10">
        <f t="shared" si="1"/>
      </c>
      <c r="M49" s="20" t="e">
        <f>IF(ISERROR(E49+K49+H49),IF(ISERROR(#REF!+K49),#REF!,(#REF!+K49)),(E49+K49+H49))</f>
        <v>#REF!</v>
      </c>
      <c r="N49" s="10">
        <f t="shared" si="2"/>
      </c>
      <c r="HE49" s="8"/>
      <c r="HF49" s="8"/>
      <c r="HG49" s="8"/>
      <c r="HH49" s="8"/>
      <c r="HI49" s="8"/>
      <c r="HJ49" s="8"/>
      <c r="HK49" s="8"/>
      <c r="HL49" s="8"/>
      <c r="HM49" s="8"/>
      <c r="HN49" s="8"/>
    </row>
    <row r="50" spans="1:222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63"/>
      <c r="E50" s="40">
        <f>IF(ISBLANK(A50),"",INDEX(A$5:$O$176,MATCH(A50,#REF!,0),45))</f>
      </c>
      <c r="F50" s="18">
        <f>IF(ISBLANK(A50),"",INDEX(A$5:$O$190,MATCH(A50,#REF!,0),46))</f>
      </c>
      <c r="G50" s="19">
        <f>IF(ISERROR(INDEX($A$5:$O$105,MATCH($A50,#REF!,0),22)),"",INDEX($A$5:$O$105,MATCH($A50,#REF!,0),22))</f>
      </c>
      <c r="H50" s="9">
        <f t="shared" si="5"/>
      </c>
      <c r="I50" s="10">
        <f t="shared" si="6"/>
      </c>
      <c r="J50" s="19">
        <f>IF(ISERROR(INDEX($A$5:$O$105,MATCH($A50,#REF!,0),25)),"",INDEX($A$5:$O$105,MATCH($A50,#REF!,0),25))</f>
      </c>
      <c r="K50" s="10">
        <f t="shared" si="4"/>
      </c>
      <c r="L50" s="10">
        <f t="shared" si="1"/>
      </c>
      <c r="M50" s="20" t="e">
        <f>IF(ISERROR(E50+K50+H50),IF(ISERROR(#REF!+K50),#REF!,(#REF!+K50)),(E50+K50+H50))</f>
        <v>#REF!</v>
      </c>
      <c r="N50" s="10">
        <f t="shared" si="2"/>
      </c>
      <c r="HE50" s="8"/>
      <c r="HF50" s="8"/>
      <c r="HG50" s="8"/>
      <c r="HH50" s="8"/>
      <c r="HI50" s="8"/>
      <c r="HJ50" s="8"/>
      <c r="HK50" s="8"/>
      <c r="HL50" s="8"/>
      <c r="HM50" s="8"/>
      <c r="HN50" s="8"/>
    </row>
    <row r="51" spans="1:222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63"/>
      <c r="E51" s="40">
        <f>IF(ISBLANK(A51),"",INDEX(A$5:$O$176,MATCH(A51,#REF!,0),45))</f>
      </c>
      <c r="F51" s="18">
        <f>IF(ISBLANK(A51),"",INDEX(A$5:$O$190,MATCH(A51,#REF!,0),46))</f>
      </c>
      <c r="G51" s="19">
        <f>IF(ISERROR(INDEX($A$5:$O$105,MATCH($A51,#REF!,0),22)),"",INDEX($A$5:$O$105,MATCH($A51,#REF!,0),22))</f>
      </c>
      <c r="H51" s="9">
        <f t="shared" si="5"/>
      </c>
      <c r="I51" s="10">
        <f t="shared" si="6"/>
      </c>
      <c r="J51" s="19">
        <f>IF(ISERROR(INDEX($A$5:$O$105,MATCH($A51,#REF!,0),25)),"",INDEX($A$5:$O$105,MATCH($A51,#REF!,0),25))</f>
      </c>
      <c r="K51" s="10">
        <f t="shared" si="4"/>
      </c>
      <c r="L51" s="10">
        <f t="shared" si="1"/>
      </c>
      <c r="M51" s="20" t="e">
        <f>IF(ISERROR(E51+K51+H51),IF(ISERROR(#REF!+K51),#REF!,(#REF!+K51)),(E51+K51+H51))</f>
        <v>#REF!</v>
      </c>
      <c r="N51" s="10">
        <f t="shared" si="2"/>
      </c>
      <c r="HE51" s="8"/>
      <c r="HF51" s="8"/>
      <c r="HG51" s="8"/>
      <c r="HH51" s="8"/>
      <c r="HI51" s="8"/>
      <c r="HJ51" s="8"/>
      <c r="HK51" s="8"/>
      <c r="HL51" s="8"/>
      <c r="HM51" s="8"/>
      <c r="HN51" s="8"/>
    </row>
    <row r="52" spans="1:222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63"/>
      <c r="E52" s="40">
        <f>IF(ISBLANK(A52),"",INDEX(A$5:$O$176,MATCH(A52,#REF!,0),45))</f>
      </c>
      <c r="F52" s="18">
        <f>IF(ISBLANK(A52),"",INDEX(A$5:$O$190,MATCH(A52,#REF!,0),46))</f>
      </c>
      <c r="G52" s="19">
        <f>IF(ISERROR(INDEX($A$5:$O$105,MATCH($A52,#REF!,0),22)),"",INDEX($A$5:$O$105,MATCH($A52,#REF!,0),22))</f>
      </c>
      <c r="H52" s="9">
        <f t="shared" si="5"/>
      </c>
      <c r="I52" s="10">
        <f t="shared" si="6"/>
      </c>
      <c r="J52" s="19">
        <f>IF(ISERROR(INDEX($A$5:$O$105,MATCH($A52,#REF!,0),25)),"",INDEX($A$5:$O$105,MATCH($A52,#REF!,0),25))</f>
      </c>
      <c r="K52" s="10">
        <f t="shared" si="4"/>
      </c>
      <c r="L52" s="10">
        <f t="shared" si="1"/>
      </c>
      <c r="M52" s="20" t="e">
        <f>IF(ISERROR(E52+K52+H52),IF(ISERROR(#REF!+K52),#REF!,(#REF!+K52)),(E52+K52+H52))</f>
        <v>#REF!</v>
      </c>
      <c r="N52" s="10">
        <f t="shared" si="2"/>
      </c>
      <c r="HE52" s="8"/>
      <c r="HF52" s="8"/>
      <c r="HG52" s="8"/>
      <c r="HH52" s="8"/>
      <c r="HI52" s="8"/>
      <c r="HJ52" s="8"/>
      <c r="HK52" s="8"/>
      <c r="HL52" s="8"/>
      <c r="HM52" s="8"/>
      <c r="HN52" s="8"/>
    </row>
    <row r="53" spans="1:222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63"/>
      <c r="E53" s="40">
        <f>IF(ISBLANK(A53),"",INDEX(A$5:$O$176,MATCH(A53,#REF!,0),45))</f>
      </c>
      <c r="F53" s="18">
        <f>IF(ISBLANK(A53),"",INDEX(A$5:$O$190,MATCH(A53,#REF!,0),46))</f>
      </c>
      <c r="G53" s="19">
        <f>IF(ISERROR(INDEX($A$5:$O$105,MATCH($A53,#REF!,0),22)),"",INDEX($A$5:$O$105,MATCH($A53,#REF!,0),22))</f>
      </c>
      <c r="H53" s="9">
        <f t="shared" si="5"/>
      </c>
      <c r="I53" s="10">
        <f t="shared" si="6"/>
      </c>
      <c r="J53" s="19">
        <f>IF(ISERROR(INDEX($A$5:$O$105,MATCH($A53,#REF!,0),25)),"",INDEX($A$5:$O$105,MATCH($A53,#REF!,0),25))</f>
      </c>
      <c r="K53" s="10">
        <f t="shared" si="4"/>
      </c>
      <c r="L53" s="10">
        <f t="shared" si="1"/>
      </c>
      <c r="M53" s="20" t="e">
        <f>IF(ISERROR(E53+K53+H53),IF(ISERROR(#REF!+K53),#REF!,(#REF!+K53)),(E53+K53+H53))</f>
        <v>#REF!</v>
      </c>
      <c r="N53" s="10">
        <f t="shared" si="2"/>
      </c>
      <c r="HE53" s="8"/>
      <c r="HF53" s="8"/>
      <c r="HG53" s="8"/>
      <c r="HH53" s="8"/>
      <c r="HI53" s="8"/>
      <c r="HJ53" s="8"/>
      <c r="HK53" s="8"/>
      <c r="HL53" s="8"/>
      <c r="HM53" s="8"/>
      <c r="HN53" s="8"/>
    </row>
    <row r="54" spans="1:222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63"/>
      <c r="E54" s="40">
        <f>IF(ISBLANK(A54),"",INDEX(A$5:$O$176,MATCH(A54,#REF!,0),45))</f>
      </c>
      <c r="F54" s="18">
        <f>IF(ISBLANK(A54),"",INDEX(A$5:$O$190,MATCH(A54,#REF!,0),46))</f>
      </c>
      <c r="G54" s="19">
        <f>IF(ISERROR(INDEX($A$5:$O$105,MATCH($A54,#REF!,0),22)),"",INDEX($A$5:$O$105,MATCH($A54,#REF!,0),22))</f>
      </c>
      <c r="H54" s="9">
        <f t="shared" si="5"/>
      </c>
      <c r="I54" s="10">
        <f t="shared" si="6"/>
      </c>
      <c r="J54" s="19">
        <f>IF(ISERROR(INDEX($A$5:$O$105,MATCH($A54,#REF!,0),25)),"",INDEX($A$5:$O$105,MATCH($A54,#REF!,0),25))</f>
      </c>
      <c r="K54" s="10">
        <f t="shared" si="4"/>
      </c>
      <c r="L54" s="10">
        <f t="shared" si="1"/>
      </c>
      <c r="M54" s="20" t="e">
        <f>IF(ISERROR(E54+K54+H54),IF(ISERROR(#REF!+K54),#REF!,(#REF!+K54)),(E54+K54+H54))</f>
        <v>#REF!</v>
      </c>
      <c r="N54" s="10">
        <f t="shared" si="2"/>
      </c>
      <c r="HE54" s="8"/>
      <c r="HF54" s="8"/>
      <c r="HG54" s="8"/>
      <c r="HH54" s="8"/>
      <c r="HI54" s="8"/>
      <c r="HJ54" s="8"/>
      <c r="HK54" s="8"/>
      <c r="HL54" s="8"/>
      <c r="HM54" s="8"/>
      <c r="HN54" s="8"/>
    </row>
    <row r="55" spans="1:222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63"/>
      <c r="E55" s="40">
        <f>IF(ISBLANK(A55),"",INDEX(A$5:$O$176,MATCH(A55,#REF!,0),45))</f>
      </c>
      <c r="F55" s="18">
        <f>IF(ISBLANK(A55),"",INDEX(A$5:$O$190,MATCH(A55,#REF!,0),46))</f>
      </c>
      <c r="G55" s="19">
        <f>IF(ISERROR(INDEX($A$5:$O$105,MATCH($A55,#REF!,0),22)),"",INDEX($A$5:$O$105,MATCH($A55,#REF!,0),22))</f>
      </c>
      <c r="H55" s="9">
        <f t="shared" si="5"/>
      </c>
      <c r="I55" s="10">
        <f t="shared" si="6"/>
      </c>
      <c r="J55" s="19">
        <f>IF(ISERROR(INDEX($A$5:$O$105,MATCH($A55,#REF!,0),25)),"",INDEX($A$5:$O$105,MATCH($A55,#REF!,0),25))</f>
      </c>
      <c r="K55" s="10">
        <f t="shared" si="4"/>
      </c>
      <c r="L55" s="10">
        <f t="shared" si="1"/>
      </c>
      <c r="M55" s="20" t="e">
        <f>IF(ISERROR(E55+K55+H55),IF(ISERROR(#REF!+K55),#REF!,(#REF!+K55)),(E55+K55+H55))</f>
        <v>#REF!</v>
      </c>
      <c r="N55" s="10">
        <f t="shared" si="2"/>
      </c>
      <c r="HE55" s="8"/>
      <c r="HF55" s="8"/>
      <c r="HG55" s="8"/>
      <c r="HH55" s="8"/>
      <c r="HI55" s="8"/>
      <c r="HJ55" s="8"/>
      <c r="HK55" s="8"/>
      <c r="HL55" s="8"/>
      <c r="HM55" s="8"/>
      <c r="HN55" s="8"/>
    </row>
    <row r="56" spans="1:222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63"/>
      <c r="E56" s="40">
        <f>IF(ISBLANK(A56),"",INDEX(A$5:$O$176,MATCH(A56,#REF!,0),45))</f>
      </c>
      <c r="F56" s="18">
        <f>IF(ISBLANK(A56),"",INDEX(A$5:$O$190,MATCH(A56,#REF!,0),46))</f>
      </c>
      <c r="G56" s="19">
        <f>IF(ISERROR(INDEX($A$5:$O$105,MATCH($A56,#REF!,0),22)),"",INDEX($A$5:$O$105,MATCH($A56,#REF!,0),22))</f>
      </c>
      <c r="H56" s="9">
        <f t="shared" si="5"/>
      </c>
      <c r="I56" s="10">
        <f t="shared" si="6"/>
      </c>
      <c r="J56" s="19">
        <f>IF(ISERROR(INDEX($A$5:$O$105,MATCH($A56,#REF!,0),25)),"",INDEX($A$5:$O$105,MATCH($A56,#REF!,0),25))</f>
      </c>
      <c r="K56" s="10">
        <f t="shared" si="4"/>
      </c>
      <c r="L56" s="10">
        <f t="shared" si="1"/>
      </c>
      <c r="M56" s="20" t="e">
        <f>IF(ISERROR(E56+K56+H56),IF(ISERROR(#REF!+K56),#REF!,(#REF!+K56)),(E56+K56+H56))</f>
        <v>#REF!</v>
      </c>
      <c r="N56" s="10">
        <f t="shared" si="2"/>
      </c>
      <c r="HE56" s="8"/>
      <c r="HF56" s="8"/>
      <c r="HG56" s="8"/>
      <c r="HH56" s="8"/>
      <c r="HI56" s="8"/>
      <c r="HJ56" s="8"/>
      <c r="HK56" s="8"/>
      <c r="HL56" s="8"/>
      <c r="HM56" s="8"/>
      <c r="HN56" s="8"/>
    </row>
    <row r="57" spans="1:222" ht="17.25" customHeight="1" hidden="1" thickBot="1">
      <c r="A57" s="52"/>
      <c r="B57" s="17">
        <f>IF(ISBLANK(A57),"",INDEX(#REF!,MATCH(A57,#REF!,0),4))</f>
      </c>
      <c r="C57" s="17">
        <f>IF(ISBLANK(A57),"",INDEX(#REF!,MATCH(A57,#REF!,0),5))</f>
      </c>
      <c r="D57" s="63"/>
      <c r="E57" s="40">
        <f>IF(ISBLANK(A57),"",INDEX(A$5:$O$176,MATCH(A57,#REF!,0),45))</f>
      </c>
      <c r="F57" s="18">
        <f>IF(ISBLANK(A57),"",INDEX(A$5:$O$190,MATCH(A57,#REF!,0),46))</f>
      </c>
      <c r="G57" s="19">
        <f>IF(ISERROR(INDEX($A$5:$O$105,MATCH($A57,#REF!,0),22)),"",INDEX($A$5:$O$105,MATCH($A57,#REF!,0),22))</f>
      </c>
      <c r="H57" s="9">
        <f t="shared" si="5"/>
      </c>
      <c r="I57" s="10">
        <f t="shared" si="6"/>
      </c>
      <c r="J57" s="19">
        <f>IF(ISERROR(INDEX($A$5:$O$105,MATCH($A57,#REF!,0),25)),"",INDEX($A$5:$O$105,MATCH($A57,#REF!,0),25))</f>
      </c>
      <c r="K57" s="10">
        <f t="shared" si="4"/>
      </c>
      <c r="L57" s="10">
        <f t="shared" si="1"/>
      </c>
      <c r="M57" s="20" t="e">
        <f>IF(ISERROR(E57+K57+H57),IF(ISERROR(#REF!+K57),#REF!,(#REF!+K57)),(E57+K57+H57))</f>
        <v>#REF!</v>
      </c>
      <c r="N57" s="10">
        <f t="shared" si="2"/>
      </c>
      <c r="HE57" s="8"/>
      <c r="HF57" s="8"/>
      <c r="HG57" s="8"/>
      <c r="HH57" s="8"/>
      <c r="HI57" s="8"/>
      <c r="HJ57" s="8"/>
      <c r="HK57" s="8"/>
      <c r="HL57" s="8"/>
      <c r="HM57" s="8"/>
      <c r="HN57" s="8"/>
    </row>
    <row r="58" spans="1:222" ht="17.25" customHeight="1" hidden="1" thickBot="1">
      <c r="A58" s="53"/>
      <c r="B58" s="17">
        <f>IF(ISBLANK(A58),"",INDEX(#REF!,MATCH(A58,#REF!,0),4))</f>
      </c>
      <c r="C58" s="17">
        <f>IF(ISBLANK(A58),"",INDEX(#REF!,MATCH(A58,#REF!,0),5))</f>
      </c>
      <c r="D58" s="64"/>
      <c r="E58" s="41">
        <f>IF(ISBLANK(A58),"",INDEX(A$5:$O$176,MATCH(A58,#REF!,0),45))</f>
      </c>
      <c r="F58" s="32">
        <f>IF(ISBLANK(A58),"",INDEX(A$5:$O$190,MATCH(A58,#REF!,0),46))</f>
      </c>
      <c r="G58" s="33">
        <f>IF(ISERROR(INDEX($A$5:$O$105,MATCH($A58,#REF!,0),22)),"",INDEX($A$5:$O$105,MATCH($A58,#REF!,0),22))</f>
      </c>
      <c r="H58" s="14">
        <f>IF(G58="","",IF(G58-INT(G58)&gt;=(60/100),"Err",IF(ISBLANK(G58),"",IF(((INT(G58)*60)+((G58*100))-(INT(G58)*100))&gt;=690,0,IF(((INT(G58)*60)+((G58*100))-(INT(G58)*100))&gt;440,1380-((INT(G58)*60)+((G58*100))-(INT(G58)*100))*2,2700-((INT(G58)*60)+((G58*100))-(INT(G58)*100))*5)))))</f>
      </c>
      <c r="I58" s="15">
        <f t="shared" si="6"/>
      </c>
      <c r="J58" s="33">
        <f>IF(ISERROR(INDEX($A$5:$O$105,MATCH($A58,#REF!,0),25)),"",INDEX($A$5:$O$105,MATCH($A58,#REF!,0),25))</f>
      </c>
      <c r="K58" s="15">
        <f>IF(J58="","",IF(J58-INT(J58)&gt;=(25/100),"Err",IF(ISBLANK(J58),"",IF(((INT(J58)*25)+(100*(J58-INT(J58))))&lt;51,((INT(J58)*25)+(100*(J58-INT(J58))))*4,IF(((INT(J58)*25)+(100*(J58-INT(J58))))&lt;201,200+((((INT(J58)*25)+(100*(J58-INT(J58))))-50)*6),IF(((INT(J58)*25)+(100*(J58-INT(J58))))&gt;200,1100+(((INT(J58)*25)+(100*(J58-INT(J58))))-200)*4))))))</f>
      </c>
      <c r="L58" s="15">
        <f t="shared" si="1"/>
      </c>
      <c r="M58" s="34" t="e">
        <f>IF(ISERROR(E58+K58+H58),IF(ISERROR(#REF!+K58),#REF!,(#REF!+K58)),(E58+K58+H58))</f>
        <v>#REF!</v>
      </c>
      <c r="N58" s="15">
        <f t="shared" si="2"/>
      </c>
      <c r="HE58" s="8"/>
      <c r="HF58" s="8"/>
      <c r="HG58" s="8"/>
      <c r="HH58" s="8"/>
      <c r="HI58" s="8"/>
      <c r="HJ58" s="8"/>
      <c r="HK58" s="8"/>
      <c r="HL58" s="8"/>
      <c r="HM58" s="8"/>
      <c r="HN58" s="8"/>
    </row>
    <row r="59" spans="1:2" ht="17.25" customHeight="1" hidden="1" thickBot="1">
      <c r="A59" s="408" t="s">
        <v>11</v>
      </c>
      <c r="B59" s="385"/>
    </row>
    <row r="60" spans="11:12" ht="15">
      <c r="K60" s="36"/>
      <c r="L60" s="26"/>
    </row>
  </sheetData>
  <sheetProtection selectLockedCells="1" selectUnlockedCells="1"/>
  <mergeCells count="9">
    <mergeCell ref="M3:N3"/>
    <mergeCell ref="A59:B59"/>
    <mergeCell ref="E3:F3"/>
    <mergeCell ref="G3:I3"/>
    <mergeCell ref="J3:L3"/>
    <mergeCell ref="A1:B2"/>
    <mergeCell ref="A3:A4"/>
    <mergeCell ref="B3:B4"/>
    <mergeCell ref="C3:C4"/>
  </mergeCells>
  <conditionalFormatting sqref="H41 M41 K41 E58:F58 N58 I58 L58 L33:L51 L18:L31 N18:N51 I18:I51 E18:F51 E5:E17">
    <cfRule type="cellIs" priority="24" dxfId="2" operator="equal" stopIfTrue="1">
      <formula>1</formula>
    </cfRule>
    <cfRule type="cellIs" priority="25" dxfId="1" operator="equal" stopIfTrue="1">
      <formula>2</formula>
    </cfRule>
    <cfRule type="cellIs" priority="26" dxfId="0" operator="between" stopIfTrue="1">
      <formula>3</formula>
      <formula>6</formula>
    </cfRule>
  </conditionalFormatting>
  <conditionalFormatting sqref="L52:L57 I52:I57 N52:N57 E52:F57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L32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Q59"/>
  <sheetViews>
    <sheetView zoomScale="75" zoomScaleNormal="75" zoomScalePageLayoutView="0" workbookViewId="0" topLeftCell="A1">
      <pane ySplit="4" topLeftCell="BM5" activePane="bottomLeft" state="frozen"/>
      <selection pane="topLeft" activeCell="F26" sqref="F26"/>
      <selection pane="bottomLeft" activeCell="P57" sqref="P57"/>
    </sheetView>
  </sheetViews>
  <sheetFormatPr defaultColWidth="9.140625" defaultRowHeight="12.75"/>
  <cols>
    <col min="1" max="1" width="9.140625" style="1" customWidth="1"/>
    <col min="2" max="2" width="30.421875" style="2" customWidth="1"/>
    <col min="3" max="3" width="12.57421875" style="2" bestFit="1" customWidth="1"/>
    <col min="4" max="4" width="20.28125" style="2" bestFit="1" customWidth="1"/>
    <col min="5" max="7" width="13.57421875" style="1" customWidth="1"/>
    <col min="8" max="8" width="13.57421875" style="3" customWidth="1"/>
    <col min="9" max="9" width="13.00390625" style="1" customWidth="1"/>
    <col min="10" max="10" width="8.28125" style="1" customWidth="1"/>
    <col min="11" max="11" width="10.28125" style="1" customWidth="1"/>
    <col min="12" max="12" width="6.7109375" style="1" customWidth="1"/>
    <col min="13" max="13" width="13.00390625" style="4" customWidth="1"/>
    <col min="14" max="14" width="13.00390625" style="1" customWidth="1"/>
    <col min="15" max="16" width="14.57421875" style="2" customWidth="1"/>
    <col min="17" max="18" width="15.57421875" style="37" customWidth="1"/>
    <col min="19" max="19" width="10.140625" style="2" customWidth="1"/>
    <col min="20" max="16384" width="9.140625" style="2" customWidth="1"/>
  </cols>
  <sheetData>
    <row r="1" ht="17.25" customHeight="1"/>
    <row r="2" spans="2:14" ht="17.25" customHeight="1" thickBot="1">
      <c r="B2" s="35" t="s">
        <v>22</v>
      </c>
      <c r="H2" s="461" t="s">
        <v>30</v>
      </c>
      <c r="I2" s="461"/>
      <c r="J2" s="461"/>
      <c r="K2" s="461"/>
      <c r="L2" s="461" t="s">
        <v>30</v>
      </c>
      <c r="M2" s="461"/>
      <c r="N2" s="461"/>
    </row>
    <row r="3" spans="1:225" ht="17.25" customHeight="1" thickBot="1">
      <c r="A3" s="458" t="s">
        <v>2</v>
      </c>
      <c r="B3" s="456" t="s">
        <v>0</v>
      </c>
      <c r="C3" s="456" t="s">
        <v>1</v>
      </c>
      <c r="D3" s="458" t="s">
        <v>14</v>
      </c>
      <c r="E3" s="449" t="s">
        <v>3</v>
      </c>
      <c r="F3" s="450"/>
      <c r="G3" s="462" t="s">
        <v>4</v>
      </c>
      <c r="H3" s="463"/>
      <c r="I3" s="463"/>
      <c r="J3" s="464"/>
      <c r="K3" s="462" t="s">
        <v>5</v>
      </c>
      <c r="L3" s="463"/>
      <c r="M3" s="463"/>
      <c r="N3" s="464"/>
      <c r="O3" s="432" t="s">
        <v>6</v>
      </c>
      <c r="P3" s="288"/>
      <c r="Q3" s="287" t="s">
        <v>14</v>
      </c>
      <c r="R3" s="288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</row>
    <row r="4" spans="1:225" ht="17.25" customHeight="1" thickBot="1">
      <c r="A4" s="459"/>
      <c r="B4" s="457"/>
      <c r="C4" s="457"/>
      <c r="D4" s="459"/>
      <c r="E4" s="70" t="s">
        <v>7</v>
      </c>
      <c r="F4" s="71" t="s">
        <v>8</v>
      </c>
      <c r="G4" s="286" t="s">
        <v>9</v>
      </c>
      <c r="H4" s="285" t="s">
        <v>9</v>
      </c>
      <c r="I4" s="108" t="s">
        <v>7</v>
      </c>
      <c r="J4" s="188" t="s">
        <v>8</v>
      </c>
      <c r="K4" s="194" t="s">
        <v>10</v>
      </c>
      <c r="L4" s="194" t="s">
        <v>10</v>
      </c>
      <c r="M4" s="108" t="s">
        <v>7</v>
      </c>
      <c r="N4" s="188" t="s">
        <v>8</v>
      </c>
      <c r="O4" s="195" t="s">
        <v>7</v>
      </c>
      <c r="P4" s="101" t="s">
        <v>8</v>
      </c>
      <c r="Q4" s="100" t="s">
        <v>7</v>
      </c>
      <c r="R4" s="101" t="s">
        <v>8</v>
      </c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</row>
    <row r="5" spans="1:225" ht="17.25" customHeight="1">
      <c r="A5" s="392">
        <v>1</v>
      </c>
      <c r="B5" s="22" t="s">
        <v>51</v>
      </c>
      <c r="C5" s="22" t="s">
        <v>73</v>
      </c>
      <c r="D5" s="163" t="s">
        <v>59</v>
      </c>
      <c r="E5" s="21">
        <v>420</v>
      </c>
      <c r="F5" s="391">
        <v>1</v>
      </c>
      <c r="G5" s="21">
        <v>2.38</v>
      </c>
      <c r="H5" s="28">
        <v>5.16</v>
      </c>
      <c r="I5" s="11">
        <v>544</v>
      </c>
      <c r="J5" s="362">
        <v>1</v>
      </c>
      <c r="K5" s="303">
        <v>1.04</v>
      </c>
      <c r="L5" s="28">
        <v>2.08</v>
      </c>
      <c r="M5" s="12">
        <v>464.00000000000006</v>
      </c>
      <c r="N5" s="362">
        <v>1</v>
      </c>
      <c r="O5" s="150">
        <v>1428</v>
      </c>
      <c r="P5" s="362">
        <v>1</v>
      </c>
      <c r="Q5" s="91"/>
      <c r="R5" s="92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</row>
    <row r="6" spans="1:225" ht="17.25" customHeight="1">
      <c r="A6" s="329">
        <v>2</v>
      </c>
      <c r="B6" s="17" t="s">
        <v>32</v>
      </c>
      <c r="C6" s="17" t="s">
        <v>73</v>
      </c>
      <c r="D6" s="38" t="s">
        <v>59</v>
      </c>
      <c r="E6" s="24">
        <v>480</v>
      </c>
      <c r="F6" s="281">
        <v>1</v>
      </c>
      <c r="G6" s="24">
        <v>2.43</v>
      </c>
      <c r="H6" s="19">
        <v>5.26</v>
      </c>
      <c r="I6" s="9">
        <v>496</v>
      </c>
      <c r="J6" s="80">
        <v>5</v>
      </c>
      <c r="K6" s="304">
        <v>1.1</v>
      </c>
      <c r="L6" s="19">
        <v>2.2</v>
      </c>
      <c r="M6" s="10">
        <v>560.0000000000001</v>
      </c>
      <c r="N6" s="80">
        <v>3</v>
      </c>
      <c r="O6" s="151">
        <v>1536</v>
      </c>
      <c r="P6" s="80">
        <v>2</v>
      </c>
      <c r="Q6" s="91">
        <v>3820</v>
      </c>
      <c r="R6" s="92">
        <v>2</v>
      </c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225" ht="17.25" customHeight="1" thickBot="1">
      <c r="A7" s="330">
        <v>3</v>
      </c>
      <c r="B7" s="31" t="s">
        <v>52</v>
      </c>
      <c r="C7" s="31" t="s">
        <v>73</v>
      </c>
      <c r="D7" s="39" t="s">
        <v>59</v>
      </c>
      <c r="E7" s="68">
        <v>160</v>
      </c>
      <c r="F7" s="82">
        <v>6</v>
      </c>
      <c r="G7" s="68">
        <v>2.57</v>
      </c>
      <c r="H7" s="33">
        <v>5.54</v>
      </c>
      <c r="I7" s="14">
        <v>440</v>
      </c>
      <c r="J7" s="82">
        <v>9</v>
      </c>
      <c r="K7" s="305">
        <v>0.16</v>
      </c>
      <c r="L7" s="33">
        <v>1.07</v>
      </c>
      <c r="M7" s="15">
        <v>256.00000000000006</v>
      </c>
      <c r="N7" s="82">
        <v>9</v>
      </c>
      <c r="O7" s="153">
        <v>856</v>
      </c>
      <c r="P7" s="82">
        <v>10</v>
      </c>
      <c r="Q7" s="93"/>
      <c r="R7" s="94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</row>
    <row r="8" spans="1:225" ht="17.25" customHeight="1">
      <c r="A8" s="331">
        <v>4</v>
      </c>
      <c r="B8" s="22" t="s">
        <v>53</v>
      </c>
      <c r="C8" s="22" t="s">
        <v>20</v>
      </c>
      <c r="D8" s="163" t="s">
        <v>20</v>
      </c>
      <c r="E8" s="21">
        <v>360</v>
      </c>
      <c r="F8" s="78">
        <v>4</v>
      </c>
      <c r="G8" s="21">
        <v>2.19</v>
      </c>
      <c r="H8" s="28">
        <v>4.38</v>
      </c>
      <c r="I8" s="11">
        <v>772</v>
      </c>
      <c r="J8" s="292">
        <v>1</v>
      </c>
      <c r="K8" s="303">
        <v>2</v>
      </c>
      <c r="L8" s="28">
        <v>4</v>
      </c>
      <c r="M8" s="12">
        <v>800</v>
      </c>
      <c r="N8" s="292">
        <v>1</v>
      </c>
      <c r="O8" s="150">
        <v>1932</v>
      </c>
      <c r="P8" s="292">
        <v>1</v>
      </c>
      <c r="Q8" s="90"/>
      <c r="R8" s="95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</row>
    <row r="9" spans="1:225" ht="17.25" customHeight="1">
      <c r="A9" s="329">
        <v>5</v>
      </c>
      <c r="B9" s="17" t="s">
        <v>54</v>
      </c>
      <c r="C9" s="17" t="s">
        <v>20</v>
      </c>
      <c r="D9" s="38" t="s">
        <v>20</v>
      </c>
      <c r="E9" s="24">
        <v>140</v>
      </c>
      <c r="F9" s="80">
        <v>8</v>
      </c>
      <c r="G9" s="24">
        <v>2.52</v>
      </c>
      <c r="H9" s="19">
        <v>5.44</v>
      </c>
      <c r="I9" s="9">
        <v>460</v>
      </c>
      <c r="J9" s="80">
        <v>7</v>
      </c>
      <c r="K9" s="304">
        <v>1</v>
      </c>
      <c r="L9" s="19">
        <v>2</v>
      </c>
      <c r="M9" s="10">
        <v>400</v>
      </c>
      <c r="N9" s="80">
        <v>5</v>
      </c>
      <c r="O9" s="151">
        <v>1000</v>
      </c>
      <c r="P9" s="80">
        <v>7</v>
      </c>
      <c r="Q9" s="91">
        <v>4486</v>
      </c>
      <c r="R9" s="96">
        <v>1</v>
      </c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</row>
    <row r="10" spans="1:225" ht="17.25" customHeight="1">
      <c r="A10" s="329">
        <v>6</v>
      </c>
      <c r="B10" s="17" t="s">
        <v>55</v>
      </c>
      <c r="C10" s="17" t="s">
        <v>20</v>
      </c>
      <c r="D10" s="38" t="s">
        <v>20</v>
      </c>
      <c r="E10" s="24">
        <v>160</v>
      </c>
      <c r="F10" s="80">
        <v>6</v>
      </c>
      <c r="G10" s="24">
        <v>2.36</v>
      </c>
      <c r="H10" s="19">
        <v>5.13</v>
      </c>
      <c r="I10" s="9">
        <v>562</v>
      </c>
      <c r="J10" s="80">
        <v>3</v>
      </c>
      <c r="K10" s="304">
        <v>1.03</v>
      </c>
      <c r="L10" s="19">
        <v>2.06</v>
      </c>
      <c r="M10" s="10">
        <v>448.00000000000006</v>
      </c>
      <c r="N10" s="80">
        <v>4</v>
      </c>
      <c r="O10" s="151">
        <v>1170</v>
      </c>
      <c r="P10" s="80">
        <v>6</v>
      </c>
      <c r="Q10" s="91"/>
      <c r="R10" s="96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</row>
    <row r="11" spans="1:225" ht="17.25" customHeight="1" thickBot="1">
      <c r="A11" s="330">
        <v>7</v>
      </c>
      <c r="B11" s="31" t="s">
        <v>56</v>
      </c>
      <c r="C11" s="31" t="s">
        <v>20</v>
      </c>
      <c r="D11" s="39" t="s">
        <v>20</v>
      </c>
      <c r="E11" s="68">
        <v>440</v>
      </c>
      <c r="F11" s="82">
        <v>2</v>
      </c>
      <c r="G11" s="68">
        <v>2.38</v>
      </c>
      <c r="H11" s="33">
        <v>5.16</v>
      </c>
      <c r="I11" s="14">
        <v>544</v>
      </c>
      <c r="J11" s="82">
        <v>4</v>
      </c>
      <c r="K11" s="305">
        <v>1</v>
      </c>
      <c r="L11" s="33">
        <v>2</v>
      </c>
      <c r="M11" s="15">
        <v>400</v>
      </c>
      <c r="N11" s="82">
        <v>5</v>
      </c>
      <c r="O11" s="153">
        <v>1384</v>
      </c>
      <c r="P11" s="82">
        <v>4</v>
      </c>
      <c r="Q11" s="93"/>
      <c r="R11" s="97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</row>
    <row r="12" spans="1:225" ht="17.25" customHeight="1">
      <c r="A12" s="331">
        <v>8</v>
      </c>
      <c r="B12" s="22" t="s">
        <v>57</v>
      </c>
      <c r="C12" s="22" t="s">
        <v>33</v>
      </c>
      <c r="D12" s="163" t="s">
        <v>60</v>
      </c>
      <c r="E12" s="21">
        <v>140</v>
      </c>
      <c r="F12" s="78">
        <v>8</v>
      </c>
      <c r="G12" s="21">
        <v>3.06</v>
      </c>
      <c r="H12" s="28">
        <v>6.12</v>
      </c>
      <c r="I12" s="11">
        <v>404</v>
      </c>
      <c r="J12" s="78">
        <v>10</v>
      </c>
      <c r="K12" s="303">
        <v>1</v>
      </c>
      <c r="L12" s="28">
        <v>2</v>
      </c>
      <c r="M12" s="12">
        <v>400</v>
      </c>
      <c r="N12" s="78">
        <v>5</v>
      </c>
      <c r="O12" s="150">
        <v>944</v>
      </c>
      <c r="P12" s="78">
        <v>9</v>
      </c>
      <c r="Q12" s="90"/>
      <c r="R12" s="95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</row>
    <row r="13" spans="1:225" ht="17.25" customHeight="1">
      <c r="A13" s="329">
        <v>9</v>
      </c>
      <c r="B13" s="17" t="s">
        <v>35</v>
      </c>
      <c r="C13" s="17" t="s">
        <v>33</v>
      </c>
      <c r="D13" s="38" t="s">
        <v>60</v>
      </c>
      <c r="E13" s="24">
        <v>360</v>
      </c>
      <c r="F13" s="80">
        <v>4</v>
      </c>
      <c r="G13" s="24">
        <v>2.47</v>
      </c>
      <c r="H13" s="19">
        <v>5.34</v>
      </c>
      <c r="I13" s="9">
        <v>480</v>
      </c>
      <c r="J13" s="80">
        <v>6</v>
      </c>
      <c r="K13" s="304">
        <v>0.24</v>
      </c>
      <c r="L13" s="19">
        <v>1.23</v>
      </c>
      <c r="M13" s="10">
        <v>384</v>
      </c>
      <c r="N13" s="80">
        <v>8</v>
      </c>
      <c r="O13" s="151">
        <v>1224</v>
      </c>
      <c r="P13" s="80">
        <v>5</v>
      </c>
      <c r="Q13" s="91">
        <v>3128</v>
      </c>
      <c r="R13" s="96">
        <v>3</v>
      </c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</row>
    <row r="14" spans="1:225" ht="17.25" customHeight="1" thickBot="1">
      <c r="A14" s="330">
        <v>10</v>
      </c>
      <c r="B14" s="31" t="s">
        <v>58</v>
      </c>
      <c r="C14" s="31" t="s">
        <v>33</v>
      </c>
      <c r="D14" s="39" t="s">
        <v>60</v>
      </c>
      <c r="E14" s="68">
        <v>400</v>
      </c>
      <c r="F14" s="82">
        <v>3</v>
      </c>
      <c r="G14" s="68">
        <v>2.55</v>
      </c>
      <c r="H14" s="33">
        <v>5.5</v>
      </c>
      <c r="I14" s="14">
        <v>448</v>
      </c>
      <c r="J14" s="82">
        <v>8</v>
      </c>
      <c r="K14" s="305">
        <v>0.07</v>
      </c>
      <c r="L14" s="33">
        <v>0.14</v>
      </c>
      <c r="M14" s="15">
        <v>112.00000000000001</v>
      </c>
      <c r="N14" s="82">
        <v>10</v>
      </c>
      <c r="O14" s="153">
        <v>960</v>
      </c>
      <c r="P14" s="82">
        <v>8</v>
      </c>
      <c r="Q14" s="93"/>
      <c r="R14" s="97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225" ht="17.25" customHeight="1" thickBot="1">
      <c r="A15" s="332">
        <v>11</v>
      </c>
      <c r="B15" s="129" t="s">
        <v>37</v>
      </c>
      <c r="C15" s="129" t="s">
        <v>41</v>
      </c>
      <c r="D15" s="297"/>
      <c r="E15" s="298">
        <v>40</v>
      </c>
      <c r="F15" s="172">
        <v>10</v>
      </c>
      <c r="G15" s="298">
        <v>2.22</v>
      </c>
      <c r="H15" s="296">
        <v>4.44</v>
      </c>
      <c r="I15" s="171">
        <v>736</v>
      </c>
      <c r="J15" s="172">
        <v>2</v>
      </c>
      <c r="K15" s="403">
        <v>1.2</v>
      </c>
      <c r="L15" s="296">
        <v>3.15</v>
      </c>
      <c r="M15" s="173">
        <v>719.9999999999999</v>
      </c>
      <c r="N15" s="172">
        <v>2</v>
      </c>
      <c r="O15" s="174">
        <v>1496</v>
      </c>
      <c r="P15" s="172">
        <v>3</v>
      </c>
      <c r="Q15" s="300"/>
      <c r="R15" s="301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</row>
    <row r="16" spans="1:225" ht="17.25" customHeight="1" hidden="1" thickBot="1">
      <c r="A16" s="242"/>
      <c r="B16" s="45">
        <f>IF(ISBLANK(A16),"",INDEX(#REF!,MATCH(A16,#REF!,0),4))</f>
      </c>
      <c r="C16" s="45">
        <f>IF(ISBLANK(A16),"",INDEX(#REF!,MATCH(A16,#REF!,0),5))</f>
      </c>
      <c r="D16" s="45"/>
      <c r="E16" s="67"/>
      <c r="F16" s="67"/>
      <c r="G16" s="67"/>
      <c r="H16" s="72"/>
      <c r="I16" s="73"/>
      <c r="J16" s="74"/>
      <c r="K16" s="106"/>
      <c r="L16" s="72"/>
      <c r="M16" s="74"/>
      <c r="N16" s="74"/>
      <c r="O16" s="84"/>
      <c r="P16" s="74"/>
      <c r="Q16" s="302"/>
      <c r="R16" s="111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ht="17.25" customHeight="1" hidden="1" thickBot="1">
      <c r="A17" s="241"/>
      <c r="B17" s="17">
        <f>IF(ISBLANK(A17),"",INDEX(#REF!,MATCH(A17,#REF!,0),4))</f>
      </c>
      <c r="C17" s="17">
        <f>IF(ISBLANK(A17),"",INDEX(#REF!,MATCH(A17,#REF!,0),5))</f>
      </c>
      <c r="D17" s="17"/>
      <c r="E17" s="18"/>
      <c r="F17" s="18"/>
      <c r="G17" s="18"/>
      <c r="H17" s="19"/>
      <c r="I17" s="9"/>
      <c r="J17" s="10"/>
      <c r="K17" s="13"/>
      <c r="L17" s="19"/>
      <c r="M17" s="10"/>
      <c r="N17" s="10"/>
      <c r="O17" s="20"/>
      <c r="P17" s="10"/>
      <c r="Q17" s="302"/>
      <c r="R17" s="111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225" ht="17.25" customHeight="1" hidden="1" thickBot="1">
      <c r="A18" s="102"/>
      <c r="B18" s="45">
        <f>IF(ISBLANK(A18),"",INDEX(#REF!,MATCH(A18,#REF!,0),4))</f>
      </c>
      <c r="C18" s="45">
        <f>IF(ISBLANK(A18),"",INDEX(#REF!,MATCH(A18,#REF!,0),5))</f>
      </c>
      <c r="D18" s="103"/>
      <c r="E18" s="66"/>
      <c r="F18" s="67">
        <f>IF(ISBLANK(A18),"",INDEX(A$5:$S$196,MATCH(A18,#REF!,0),46))</f>
      </c>
      <c r="G18" s="67"/>
      <c r="H18" s="72">
        <f>IF(ISERROR(INDEX($A$5:$S$95,MATCH($A18,#REF!,0),22)),"",INDEX($A$5:$S$95,MATCH($A18,#REF!,0),22))</f>
      </c>
      <c r="I18" s="73">
        <f aca="true" t="shared" si="0" ref="I18:I47">IF(H18="","",IF(H18-INT(H18)&gt;=(60/100),"Err",IF(ISBLANK(H18),"",IF(((INT(H18)*60)+((H18*100))-(INT(H18)*100))&gt;=574,0,IF(((INT(H18)*60)+((H18*100))-(INT(H18)*100))&gt;323,1148-((INT(H18)*60)+((H18*100))-(INT(H18)*100))*2,2440-((INT(H18)*60)+((H18*100))-(INT(H18)*100))*6)))))</f>
      </c>
      <c r="J18" s="74">
        <f aca="true" t="shared" si="1" ref="J18:J48">IF(I18="","",(RANK(I18,I$5:I$103)))</f>
      </c>
      <c r="K18" s="106"/>
      <c r="L18" s="72">
        <f>IF(ISERROR(INDEX($A$5:$S$95,MATCH($A18,#REF!,0),25)),"",INDEX($A$5:$S$95,MATCH($A18,#REF!,0),25))</f>
      </c>
      <c r="M18" s="74">
        <f aca="true" t="shared" si="2" ref="M18:M47">IF(L18="","",IF(L18-INT(L18)&gt;=(25/100),"Err",IF(ISBLANK(L18),"",((INT(L18)*25)+(100*(L18-INT(L18))))*8)))</f>
      </c>
      <c r="N18" s="74">
        <f aca="true" t="shared" si="3" ref="N18:N48">IF(M18="","",(RANK(M18,M$5:M$103)))</f>
      </c>
      <c r="O18" s="84" t="e">
        <f>IF(ISERROR(E18+M18+I18),IF(ISERROR(#REF!+M18),#REF!,(#REF!+M18)),(E18+M18+I18))</f>
        <v>#REF!</v>
      </c>
      <c r="P18" s="74">
        <f aca="true" t="shared" si="4" ref="P18:P48">IF(ISERROR(RANK(O18,O$5:O$51)),"",RANK(O18,O$5:O$51))</f>
      </c>
      <c r="Q18" s="65"/>
      <c r="R18" s="65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</row>
    <row r="19" spans="1:225" ht="17.25" customHeight="1" hidden="1" thickBot="1">
      <c r="A19" s="48"/>
      <c r="B19" s="17">
        <f>IF(ISBLANK(A19),"",INDEX(#REF!,MATCH(A19,#REF!,0),4))</f>
      </c>
      <c r="C19" s="17">
        <f>IF(ISBLANK(A19),"",INDEX(#REF!,MATCH(A19,#REF!,0),5))</f>
      </c>
      <c r="D19" s="63"/>
      <c r="E19" s="40"/>
      <c r="F19" s="18">
        <f>IF(ISBLANK(A19),"",INDEX(A$5:$S$196,MATCH(A19,#REF!,0),46))</f>
      </c>
      <c r="G19" s="18"/>
      <c r="H19" s="19">
        <f>IF(ISERROR(INDEX($A$5:$S$95,MATCH($A19,#REF!,0),22)),"",INDEX($A$5:$S$95,MATCH($A19,#REF!,0),22))</f>
      </c>
      <c r="I19" s="9">
        <f t="shared" si="0"/>
      </c>
      <c r="J19" s="10">
        <f t="shared" si="1"/>
      </c>
      <c r="K19" s="13"/>
      <c r="L19" s="19">
        <f>IF(ISERROR(INDEX($A$5:$S$95,MATCH($A19,#REF!,0),25)),"",INDEX($A$5:$S$95,MATCH($A19,#REF!,0),25))</f>
      </c>
      <c r="M19" s="10">
        <f t="shared" si="2"/>
      </c>
      <c r="N19" s="10">
        <f t="shared" si="3"/>
      </c>
      <c r="O19" s="20" t="e">
        <f>IF(ISERROR(E19+M19+I19),IF(ISERROR(#REF!+M19),#REF!,(#REF!+M19)),(E19+M19+I19))</f>
        <v>#REF!</v>
      </c>
      <c r="P19" s="10">
        <f t="shared" si="4"/>
      </c>
      <c r="Q19" s="65"/>
      <c r="R19" s="65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</row>
    <row r="20" spans="1:225" ht="17.25" customHeight="1" hidden="1" thickBot="1">
      <c r="A20" s="48"/>
      <c r="B20" s="17">
        <f>IF(ISBLANK(A20),"",INDEX(#REF!,MATCH(A20,#REF!,0),4))</f>
      </c>
      <c r="C20" s="17">
        <f>IF(ISBLANK(A20),"",INDEX(#REF!,MATCH(A20,#REF!,0),5))</f>
      </c>
      <c r="D20" s="63"/>
      <c r="E20" s="40"/>
      <c r="F20" s="18">
        <f>IF(ISBLANK(A20),"",INDEX(A$5:$S$196,MATCH(A20,#REF!,0),46))</f>
      </c>
      <c r="G20" s="18"/>
      <c r="H20" s="19">
        <f>IF(ISERROR(INDEX($A$5:$S$95,MATCH($A20,#REF!,0),22)),"",INDEX($A$5:$S$95,MATCH($A20,#REF!,0),22))</f>
      </c>
      <c r="I20" s="9">
        <f t="shared" si="0"/>
      </c>
      <c r="J20" s="10">
        <f t="shared" si="1"/>
      </c>
      <c r="K20" s="13"/>
      <c r="L20" s="19">
        <f>IF(ISERROR(INDEX($A$5:$S$95,MATCH($A20,#REF!,0),25)),"",INDEX($A$5:$S$95,MATCH($A20,#REF!,0),25))</f>
      </c>
      <c r="M20" s="10">
        <f t="shared" si="2"/>
      </c>
      <c r="N20" s="10">
        <f t="shared" si="3"/>
      </c>
      <c r="O20" s="20" t="e">
        <f>IF(ISERROR(E20+M20+I20),IF(ISERROR(#REF!+M20),#REF!,(#REF!+M20)),(E20+M20+I20))</f>
        <v>#REF!</v>
      </c>
      <c r="P20" s="10">
        <f t="shared" si="4"/>
      </c>
      <c r="Q20" s="65"/>
      <c r="R20" s="65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</row>
    <row r="21" spans="1:225" ht="17.25" customHeight="1" hidden="1" thickBot="1">
      <c r="A21" s="48"/>
      <c r="B21" s="17">
        <f>IF(ISBLANK(A21),"",INDEX(#REF!,MATCH(A21,#REF!,0),4))</f>
      </c>
      <c r="C21" s="17">
        <f>IF(ISBLANK(A21),"",INDEX(#REF!,MATCH(A21,#REF!,0),5))</f>
      </c>
      <c r="D21" s="63"/>
      <c r="E21" s="40"/>
      <c r="F21" s="18">
        <f>IF(ISBLANK(A21),"",INDEX(A$5:$S$196,MATCH(A21,#REF!,0),46))</f>
      </c>
      <c r="G21" s="18"/>
      <c r="H21" s="19">
        <f>IF(ISERROR(INDEX($A$5:$S$95,MATCH($A21,#REF!,0),22)),"",INDEX($A$5:$S$95,MATCH($A21,#REF!,0),22))</f>
      </c>
      <c r="I21" s="9">
        <f t="shared" si="0"/>
      </c>
      <c r="J21" s="10">
        <f t="shared" si="1"/>
      </c>
      <c r="K21" s="13"/>
      <c r="L21" s="19">
        <f>IF(ISERROR(INDEX($A$5:$S$95,MATCH($A21,#REF!,0),25)),"",INDEX($A$5:$S$95,MATCH($A21,#REF!,0),25))</f>
      </c>
      <c r="M21" s="10">
        <f t="shared" si="2"/>
      </c>
      <c r="N21" s="10">
        <f t="shared" si="3"/>
      </c>
      <c r="O21" s="20" t="e">
        <f>IF(ISERROR(E21+M21+I21),IF(ISERROR(#REF!+M21),#REF!,(#REF!+M21)),(E21+M21+I21))</f>
        <v>#REF!</v>
      </c>
      <c r="P21" s="10">
        <f t="shared" si="4"/>
      </c>
      <c r="Q21" s="65"/>
      <c r="R21" s="65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225" ht="17.25" customHeight="1" hidden="1" thickBot="1">
      <c r="A22" s="48"/>
      <c r="B22" s="17">
        <f>IF(ISBLANK(A22),"",INDEX(#REF!,MATCH(A22,#REF!,0),4))</f>
      </c>
      <c r="C22" s="17">
        <f>IF(ISBLANK(A22),"",INDEX(#REF!,MATCH(A22,#REF!,0),5))</f>
      </c>
      <c r="D22" s="63"/>
      <c r="E22" s="40"/>
      <c r="F22" s="18">
        <f>IF(ISBLANK(A22),"",INDEX(A$5:$S$196,MATCH(A22,#REF!,0),46))</f>
      </c>
      <c r="G22" s="18"/>
      <c r="H22" s="19">
        <f>IF(ISERROR(INDEX($A$5:$S$95,MATCH($A22,#REF!,0),22)),"",INDEX($A$5:$S$95,MATCH($A22,#REF!,0),22))</f>
      </c>
      <c r="I22" s="9">
        <f t="shared" si="0"/>
      </c>
      <c r="J22" s="10">
        <f t="shared" si="1"/>
      </c>
      <c r="K22" s="13"/>
      <c r="L22" s="19">
        <f>IF(ISERROR(INDEX($A$5:$S$95,MATCH($A22,#REF!,0),25)),"",INDEX($A$5:$S$95,MATCH($A22,#REF!,0),25))</f>
      </c>
      <c r="M22" s="10">
        <f t="shared" si="2"/>
      </c>
      <c r="N22" s="10">
        <f t="shared" si="3"/>
      </c>
      <c r="O22" s="20" t="e">
        <f>IF(ISERROR(E22+M22+I22),IF(ISERROR(#REF!+M22),#REF!,(#REF!+M22)),(E22+M22+I22))</f>
        <v>#REF!</v>
      </c>
      <c r="P22" s="10">
        <f t="shared" si="4"/>
      </c>
      <c r="Q22" s="65"/>
      <c r="R22" s="65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</row>
    <row r="23" spans="1:225" ht="17.25" customHeight="1" hidden="1" thickBot="1">
      <c r="A23" s="48"/>
      <c r="B23" s="17">
        <f>IF(ISBLANK(A23),"",INDEX(#REF!,MATCH(A23,#REF!,0),4))</f>
      </c>
      <c r="C23" s="17">
        <f>IF(ISBLANK(A23),"",INDEX(#REF!,MATCH(A23,#REF!,0),5))</f>
      </c>
      <c r="D23" s="63"/>
      <c r="E23" s="40"/>
      <c r="F23" s="18">
        <f>IF(ISBLANK(A23),"",INDEX(A$5:$S$196,MATCH(A23,#REF!,0),46))</f>
      </c>
      <c r="G23" s="18"/>
      <c r="H23" s="19">
        <f>IF(ISERROR(INDEX($A$5:$S$95,MATCH($A23,#REF!,0),22)),"",INDEX($A$5:$S$95,MATCH($A23,#REF!,0),22))</f>
      </c>
      <c r="I23" s="9">
        <f t="shared" si="0"/>
      </c>
      <c r="J23" s="10">
        <f t="shared" si="1"/>
      </c>
      <c r="K23" s="13"/>
      <c r="L23" s="19">
        <f>IF(ISERROR(INDEX($A$5:$S$95,MATCH($A23,#REF!,0),25)),"",INDEX($A$5:$S$95,MATCH($A23,#REF!,0),25))</f>
      </c>
      <c r="M23" s="10">
        <f t="shared" si="2"/>
      </c>
      <c r="N23" s="10">
        <f t="shared" si="3"/>
      </c>
      <c r="O23" s="20" t="e">
        <f>IF(ISERROR(E23+M23+I23),IF(ISERROR(#REF!+M23),#REF!,(#REF!+M23)),(E23+M23+I23))</f>
        <v>#REF!</v>
      </c>
      <c r="P23" s="10">
        <f t="shared" si="4"/>
      </c>
      <c r="Q23" s="65"/>
      <c r="R23" s="65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</row>
    <row r="24" spans="1:225" ht="17.25" customHeight="1" hidden="1" thickBot="1">
      <c r="A24" s="48"/>
      <c r="B24" s="17">
        <f>IF(ISBLANK(A24),"",INDEX(#REF!,MATCH(A24,#REF!,0),4))</f>
      </c>
      <c r="C24" s="17">
        <f>IF(ISBLANK(A24),"",INDEX(#REF!,MATCH(A24,#REF!,0),5))</f>
      </c>
      <c r="D24" s="63"/>
      <c r="E24" s="40"/>
      <c r="F24" s="18">
        <f>IF(ISBLANK(A24),"",INDEX(A$5:$S$196,MATCH(A24,#REF!,0),46))</f>
      </c>
      <c r="G24" s="18"/>
      <c r="H24" s="19">
        <f>IF(ISERROR(INDEX($A$5:$S$95,MATCH($A24,#REF!,0),22)),"",INDEX($A$5:$S$95,MATCH($A24,#REF!,0),22))</f>
      </c>
      <c r="I24" s="9">
        <f t="shared" si="0"/>
      </c>
      <c r="J24" s="10">
        <f t="shared" si="1"/>
      </c>
      <c r="K24" s="13"/>
      <c r="L24" s="19">
        <f>IF(ISERROR(INDEX($A$5:$S$95,MATCH($A24,#REF!,0),25)),"",INDEX($A$5:$S$95,MATCH($A24,#REF!,0),25))</f>
      </c>
      <c r="M24" s="10">
        <f t="shared" si="2"/>
      </c>
      <c r="N24" s="10">
        <f t="shared" si="3"/>
      </c>
      <c r="O24" s="20" t="e">
        <f>IF(ISERROR(E24+M24+I24),IF(ISERROR(#REF!+M24),#REF!,(#REF!+M24)),(E24+M24+I24))</f>
        <v>#REF!</v>
      </c>
      <c r="P24" s="10">
        <f t="shared" si="4"/>
      </c>
      <c r="Q24" s="65"/>
      <c r="R24" s="65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</row>
    <row r="25" spans="1:225" ht="17.25" customHeight="1" hidden="1" thickBot="1">
      <c r="A25" s="48"/>
      <c r="B25" s="17">
        <f>IF(ISBLANK(A25),"",INDEX(#REF!,MATCH(A25,#REF!,0),4))</f>
      </c>
      <c r="C25" s="17">
        <f>IF(ISBLANK(A25),"",INDEX(#REF!,MATCH(A25,#REF!,0),5))</f>
      </c>
      <c r="D25" s="63"/>
      <c r="E25" s="40"/>
      <c r="F25" s="18">
        <f>IF(ISBLANK(A25),"",INDEX(A$5:$S$196,MATCH(A25,#REF!,0),46))</f>
      </c>
      <c r="G25" s="18"/>
      <c r="H25" s="19">
        <f>IF(ISERROR(INDEX($A$5:$S$95,MATCH($A25,#REF!,0),22)),"",INDEX($A$5:$S$95,MATCH($A25,#REF!,0),22))</f>
      </c>
      <c r="I25" s="9">
        <f t="shared" si="0"/>
      </c>
      <c r="J25" s="10">
        <f t="shared" si="1"/>
      </c>
      <c r="K25" s="13"/>
      <c r="L25" s="19">
        <f>IF(ISERROR(INDEX($A$5:$S$95,MATCH($A25,#REF!,0),25)),"",INDEX($A$5:$S$95,MATCH($A25,#REF!,0),25))</f>
      </c>
      <c r="M25" s="10">
        <f t="shared" si="2"/>
      </c>
      <c r="N25" s="10">
        <f t="shared" si="3"/>
      </c>
      <c r="O25" s="20" t="e">
        <f>IF(ISERROR(E25+M25+I25),IF(ISERROR(#REF!+M25),#REF!,(#REF!+M25)),(E25+M25+I25))</f>
        <v>#REF!</v>
      </c>
      <c r="P25" s="10">
        <f t="shared" si="4"/>
      </c>
      <c r="Q25" s="65"/>
      <c r="R25" s="65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</row>
    <row r="26" spans="1:225" ht="17.25" customHeight="1" hidden="1" thickBot="1">
      <c r="A26" s="48"/>
      <c r="B26" s="17">
        <f>IF(ISBLANK(A26),"",INDEX(#REF!,MATCH(A26,#REF!,0),4))</f>
      </c>
      <c r="C26" s="17">
        <f>IF(ISBLANK(A26),"",INDEX(#REF!,MATCH(A26,#REF!,0),5))</f>
      </c>
      <c r="D26" s="63"/>
      <c r="E26" s="40"/>
      <c r="F26" s="18">
        <f>IF(ISBLANK(A26),"",INDEX(A$5:$S$196,MATCH(A26,#REF!,0),46))</f>
      </c>
      <c r="G26" s="18"/>
      <c r="H26" s="19">
        <f>IF(ISERROR(INDEX($A$5:$S$95,MATCH($A26,#REF!,0),22)),"",INDEX($A$5:$S$95,MATCH($A26,#REF!,0),22))</f>
      </c>
      <c r="I26" s="9">
        <f t="shared" si="0"/>
      </c>
      <c r="J26" s="10">
        <f t="shared" si="1"/>
      </c>
      <c r="K26" s="13"/>
      <c r="L26" s="19">
        <f>IF(ISERROR(INDEX($A$5:$S$95,MATCH($A26,#REF!,0),25)),"",INDEX($A$5:$S$95,MATCH($A26,#REF!,0),25))</f>
      </c>
      <c r="M26" s="10">
        <f t="shared" si="2"/>
      </c>
      <c r="N26" s="10">
        <f t="shared" si="3"/>
      </c>
      <c r="O26" s="20" t="e">
        <f>IF(ISERROR(E26+M26+I26),IF(ISERROR(#REF!+M26),#REF!,(#REF!+M26)),(E26+M26+I26))</f>
        <v>#REF!</v>
      </c>
      <c r="P26" s="10">
        <f t="shared" si="4"/>
      </c>
      <c r="Q26" s="65"/>
      <c r="R26" s="65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</row>
    <row r="27" spans="1:225" ht="17.25" customHeight="1" hidden="1" thickBot="1">
      <c r="A27" s="48"/>
      <c r="B27" s="17">
        <f>IF(ISBLANK(A27),"",INDEX(#REF!,MATCH(A27,#REF!,0),4))</f>
      </c>
      <c r="C27" s="17">
        <f>IF(ISBLANK(A27),"",INDEX(#REF!,MATCH(A27,#REF!,0),5))</f>
      </c>
      <c r="D27" s="63"/>
      <c r="E27" s="40"/>
      <c r="F27" s="18">
        <f>IF(ISBLANK(A27),"",INDEX(A$5:$S$196,MATCH(A27,#REF!,0),46))</f>
      </c>
      <c r="G27" s="18"/>
      <c r="H27" s="19">
        <f>IF(ISERROR(INDEX($A$5:$S$95,MATCH($A27,#REF!,0),22)),"",INDEX($A$5:$S$95,MATCH($A27,#REF!,0),22))</f>
      </c>
      <c r="I27" s="9">
        <f t="shared" si="0"/>
      </c>
      <c r="J27" s="10">
        <f t="shared" si="1"/>
      </c>
      <c r="K27" s="13"/>
      <c r="L27" s="19">
        <f>IF(ISERROR(INDEX($A$5:$S$95,MATCH($A27,#REF!,0),25)),"",INDEX($A$5:$S$95,MATCH($A27,#REF!,0),25))</f>
      </c>
      <c r="M27" s="10">
        <f t="shared" si="2"/>
      </c>
      <c r="N27" s="10">
        <f t="shared" si="3"/>
      </c>
      <c r="O27" s="20" t="e">
        <f>IF(ISERROR(E27+M27+I27),IF(ISERROR(#REF!+M27),#REF!,(#REF!+M27)),(E27+M27+I27))</f>
        <v>#REF!</v>
      </c>
      <c r="P27" s="10">
        <f t="shared" si="4"/>
      </c>
      <c r="Q27" s="65"/>
      <c r="R27" s="65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</row>
    <row r="28" spans="1:225" ht="17.25" customHeight="1" hidden="1" thickBot="1">
      <c r="A28" s="48"/>
      <c r="B28" s="17">
        <f>IF(ISBLANK(A28),"",INDEX(#REF!,MATCH(A28,#REF!,0),4))</f>
      </c>
      <c r="C28" s="17">
        <f>IF(ISBLANK(A28),"",INDEX(#REF!,MATCH(A28,#REF!,0),5))</f>
      </c>
      <c r="D28" s="63"/>
      <c r="E28" s="40"/>
      <c r="F28" s="18">
        <f>IF(ISBLANK(A28),"",INDEX(A$5:$S$196,MATCH(A28,#REF!,0),46))</f>
      </c>
      <c r="G28" s="18"/>
      <c r="H28" s="19">
        <f>IF(ISERROR(INDEX($A$5:$S$95,MATCH($A28,#REF!,0),22)),"",INDEX($A$5:$S$95,MATCH($A28,#REF!,0),22))</f>
      </c>
      <c r="I28" s="9">
        <f t="shared" si="0"/>
      </c>
      <c r="J28" s="10">
        <f t="shared" si="1"/>
      </c>
      <c r="K28" s="13"/>
      <c r="L28" s="19">
        <f>IF(ISERROR(INDEX($A$5:$S$95,MATCH($A28,#REF!,0),25)),"",INDEX($A$5:$S$95,MATCH($A28,#REF!,0),25))</f>
      </c>
      <c r="M28" s="10">
        <f t="shared" si="2"/>
      </c>
      <c r="N28" s="10">
        <f t="shared" si="3"/>
      </c>
      <c r="O28" s="20" t="e">
        <f>IF(ISERROR(E28+M28+I28),IF(ISERROR(#REF!+M28),#REF!,(#REF!+M28)),(E28+M28+I28))</f>
        <v>#REF!</v>
      </c>
      <c r="P28" s="10">
        <f t="shared" si="4"/>
      </c>
      <c r="Q28" s="65"/>
      <c r="R28" s="65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1:225" ht="17.25" customHeight="1" hidden="1" thickBot="1">
      <c r="A29" s="48"/>
      <c r="B29" s="17">
        <f>IF(ISBLANK(A29),"",INDEX(#REF!,MATCH(A29,#REF!,0),4))</f>
      </c>
      <c r="C29" s="17">
        <f>IF(ISBLANK(A29),"",INDEX(#REF!,MATCH(A29,#REF!,0),5))</f>
      </c>
      <c r="D29" s="63"/>
      <c r="E29" s="40"/>
      <c r="F29" s="18">
        <f>IF(ISBLANK(A29),"",INDEX(A$5:$S$196,MATCH(A29,#REF!,0),46))</f>
      </c>
      <c r="G29" s="18"/>
      <c r="H29" s="19">
        <f>IF(ISERROR(INDEX($A$5:$S$95,MATCH($A29,#REF!,0),22)),"",INDEX($A$5:$S$95,MATCH($A29,#REF!,0),22))</f>
      </c>
      <c r="I29" s="9">
        <f t="shared" si="0"/>
      </c>
      <c r="J29" s="10">
        <f t="shared" si="1"/>
      </c>
      <c r="K29" s="13"/>
      <c r="L29" s="19">
        <f>IF(ISERROR(INDEX($A$5:$S$95,MATCH($A29,#REF!,0),25)),"",INDEX($A$5:$S$95,MATCH($A29,#REF!,0),25))</f>
      </c>
      <c r="M29" s="10">
        <f t="shared" si="2"/>
      </c>
      <c r="N29" s="10">
        <f t="shared" si="3"/>
      </c>
      <c r="O29" s="20" t="e">
        <f>IF(ISERROR(E29+M29+I29),IF(ISERROR(#REF!+M29),#REF!,(#REF!+M29)),(E29+M29+I29))</f>
        <v>#REF!</v>
      </c>
      <c r="P29" s="10">
        <f t="shared" si="4"/>
      </c>
      <c r="Q29" s="65"/>
      <c r="R29" s="65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</row>
    <row r="30" spans="1:225" ht="17.25" customHeight="1" hidden="1" thickBot="1">
      <c r="A30" s="48"/>
      <c r="B30" s="17">
        <f>IF(ISBLANK(A30),"",INDEX(#REF!,MATCH(A30,#REF!,0),4))</f>
      </c>
      <c r="C30" s="17">
        <f>IF(ISBLANK(A30),"",INDEX(#REF!,MATCH(A30,#REF!,0),5))</f>
      </c>
      <c r="D30" s="63"/>
      <c r="E30" s="40"/>
      <c r="F30" s="18">
        <f>IF(ISBLANK(A30),"",INDEX(A$5:$S$196,MATCH(A30,#REF!,0),46))</f>
      </c>
      <c r="G30" s="18"/>
      <c r="H30" s="19">
        <f>IF(ISERROR(INDEX($A$5:$S$95,MATCH($A30,#REF!,0),22)),"",INDEX($A$5:$S$95,MATCH($A30,#REF!,0),22))</f>
      </c>
      <c r="I30" s="9">
        <f t="shared" si="0"/>
      </c>
      <c r="J30" s="10">
        <f t="shared" si="1"/>
      </c>
      <c r="K30" s="13"/>
      <c r="L30" s="19">
        <f>IF(ISERROR(INDEX($A$5:$S$95,MATCH($A30,#REF!,0),25)),"",INDEX($A$5:$S$95,MATCH($A30,#REF!,0),25))</f>
      </c>
      <c r="M30" s="10">
        <f t="shared" si="2"/>
      </c>
      <c r="N30" s="10">
        <f t="shared" si="3"/>
      </c>
      <c r="O30" s="20" t="e">
        <f>IF(ISERROR(E30+M30+I30),IF(ISERROR(#REF!+M30),#REF!,(#REF!+M30)),(E30+M30+I30))</f>
        <v>#REF!</v>
      </c>
      <c r="P30" s="10">
        <f t="shared" si="4"/>
      </c>
      <c r="Q30" s="65"/>
      <c r="R30" s="65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1:225" ht="17.25" customHeight="1" hidden="1" thickBot="1">
      <c r="A31" s="48"/>
      <c r="B31" s="17">
        <f>IF(ISBLANK(A31),"",INDEX(#REF!,MATCH(A31,#REF!,0),4))</f>
      </c>
      <c r="C31" s="17">
        <f>IF(ISBLANK(A31),"",INDEX(#REF!,MATCH(A31,#REF!,0),5))</f>
      </c>
      <c r="D31" s="63"/>
      <c r="E31" s="40"/>
      <c r="F31" s="18">
        <f>IF(ISBLANK(A31),"",INDEX(A$5:$S$196,MATCH(A31,#REF!,0),46))</f>
      </c>
      <c r="G31" s="18"/>
      <c r="H31" s="19">
        <f>IF(ISERROR(INDEX($A$5:$S$95,MATCH($A31,#REF!,0),22)),"",INDEX($A$5:$S$95,MATCH($A31,#REF!,0),22))</f>
      </c>
      <c r="I31" s="9">
        <f t="shared" si="0"/>
      </c>
      <c r="J31" s="10">
        <f t="shared" si="1"/>
      </c>
      <c r="K31" s="13"/>
      <c r="L31" s="19">
        <f>IF(ISERROR(INDEX($A$5:$S$95,MATCH($A31,#REF!,0),25)),"",INDEX($A$5:$S$95,MATCH($A31,#REF!,0),25))</f>
      </c>
      <c r="M31" s="10">
        <f t="shared" si="2"/>
      </c>
      <c r="N31" s="10">
        <f t="shared" si="3"/>
      </c>
      <c r="O31" s="20" t="e">
        <f>IF(ISERROR(E31+M31+I31),IF(ISERROR(#REF!+M31),#REF!,(#REF!+M31)),(E31+M31+I31))</f>
        <v>#REF!</v>
      </c>
      <c r="P31" s="10">
        <f t="shared" si="4"/>
      </c>
      <c r="Q31" s="65"/>
      <c r="R31" s="65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</row>
    <row r="32" spans="1:225" ht="17.25" customHeight="1" hidden="1" thickBot="1">
      <c r="A32" s="48"/>
      <c r="B32" s="17">
        <f>IF(ISBLANK(A32),"",INDEX(#REF!,MATCH(A32,#REF!,0),4))</f>
      </c>
      <c r="C32" s="17">
        <f>IF(ISBLANK(A32),"",INDEX(#REF!,MATCH(A32,#REF!,0),5))</f>
      </c>
      <c r="D32" s="63"/>
      <c r="E32" s="40"/>
      <c r="F32" s="18">
        <f>IF(ISBLANK(A32),"",INDEX(A$5:$S$196,MATCH(A32,#REF!,0),46))</f>
      </c>
      <c r="G32" s="18"/>
      <c r="H32" s="19">
        <f>IF(ISERROR(INDEX($A$5:$S$95,MATCH($A32,#REF!,0),22)),"",INDEX($A$5:$S$95,MATCH($A32,#REF!,0),22))</f>
      </c>
      <c r="I32" s="9">
        <f t="shared" si="0"/>
      </c>
      <c r="J32" s="10">
        <f t="shared" si="1"/>
      </c>
      <c r="K32" s="13"/>
      <c r="L32" s="19">
        <f>IF(ISERROR(INDEX($A$5:$S$95,MATCH($A32,#REF!,0),25)),"",INDEX($A$5:$S$95,MATCH($A32,#REF!,0),25))</f>
      </c>
      <c r="M32" s="10">
        <f t="shared" si="2"/>
      </c>
      <c r="N32" s="10">
        <f t="shared" si="3"/>
      </c>
      <c r="O32" s="20" t="e">
        <f>IF(ISERROR(E32+M32+I32),IF(ISERROR(#REF!+M32),#REF!,(#REF!+M32)),(E32+M32+I32))</f>
        <v>#REF!</v>
      </c>
      <c r="P32" s="10">
        <f t="shared" si="4"/>
      </c>
      <c r="Q32" s="65"/>
      <c r="R32" s="65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</row>
    <row r="33" spans="1:225" ht="17.25" customHeight="1" hidden="1" thickBot="1">
      <c r="A33" s="48"/>
      <c r="B33" s="17">
        <f>IF(ISBLANK(A33),"",INDEX(#REF!,MATCH(A33,#REF!,0),4))</f>
      </c>
      <c r="C33" s="17">
        <f>IF(ISBLANK(A33),"",INDEX(#REF!,MATCH(A33,#REF!,0),5))</f>
      </c>
      <c r="D33" s="63"/>
      <c r="E33" s="40"/>
      <c r="F33" s="18">
        <f>IF(ISBLANK(A33),"",INDEX(A$5:$S$196,MATCH(A33,#REF!,0),46))</f>
      </c>
      <c r="G33" s="18"/>
      <c r="H33" s="19">
        <f>IF(ISERROR(INDEX($A$5:$S$95,MATCH($A33,#REF!,0),22)),"",INDEX($A$5:$S$95,MATCH($A33,#REF!,0),22))</f>
      </c>
      <c r="I33" s="9">
        <f t="shared" si="0"/>
      </c>
      <c r="J33" s="10">
        <f t="shared" si="1"/>
      </c>
      <c r="K33" s="13"/>
      <c r="L33" s="19">
        <f>IF(ISERROR(INDEX($A$5:$S$95,MATCH($A33,#REF!,0),25)),"",INDEX($A$5:$S$95,MATCH($A33,#REF!,0),25))</f>
      </c>
      <c r="M33" s="10">
        <f t="shared" si="2"/>
      </c>
      <c r="N33" s="10">
        <f t="shared" si="3"/>
      </c>
      <c r="O33" s="20" t="e">
        <f>IF(ISERROR(E33+M33+I33),IF(ISERROR(#REF!+M33),#REF!,(#REF!+M33)),(E33+M33+I33))</f>
        <v>#REF!</v>
      </c>
      <c r="P33" s="10">
        <f t="shared" si="4"/>
      </c>
      <c r="Q33" s="65"/>
      <c r="R33" s="65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</row>
    <row r="34" spans="1:225" ht="17.25" customHeight="1" hidden="1" thickBot="1">
      <c r="A34" s="48"/>
      <c r="B34" s="17">
        <f>IF(ISBLANK(A34),"",INDEX(#REF!,MATCH(A34,#REF!,0),4))</f>
      </c>
      <c r="C34" s="17">
        <f>IF(ISBLANK(A34),"",INDEX(#REF!,MATCH(A34,#REF!,0),5))</f>
      </c>
      <c r="D34" s="63"/>
      <c r="E34" s="40"/>
      <c r="F34" s="18">
        <f>IF(ISBLANK(A34),"",INDEX(A$5:$S$196,MATCH(A34,#REF!,0),46))</f>
      </c>
      <c r="G34" s="18"/>
      <c r="H34" s="19">
        <f>IF(ISERROR(INDEX($A$5:$S$95,MATCH($A34,#REF!,0),22)),"",INDEX($A$5:$S$95,MATCH($A34,#REF!,0),22))</f>
      </c>
      <c r="I34" s="9">
        <f t="shared" si="0"/>
      </c>
      <c r="J34" s="10">
        <f t="shared" si="1"/>
      </c>
      <c r="K34" s="13"/>
      <c r="L34" s="19">
        <f>IF(ISERROR(INDEX($A$5:$S$95,MATCH($A34,#REF!,0),25)),"",INDEX($A$5:$S$95,MATCH($A34,#REF!,0),25))</f>
      </c>
      <c r="M34" s="10">
        <f t="shared" si="2"/>
      </c>
      <c r="N34" s="10">
        <f t="shared" si="3"/>
      </c>
      <c r="O34" s="20" t="e">
        <f>IF(ISERROR(E34+M34+I34),IF(ISERROR(#REF!+M34),#REF!,(#REF!+M34)),(E34+M34+I34))</f>
        <v>#REF!</v>
      </c>
      <c r="P34" s="10">
        <f t="shared" si="4"/>
      </c>
      <c r="Q34" s="65"/>
      <c r="R34" s="65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</row>
    <row r="35" spans="1:225" ht="17.25" customHeight="1" hidden="1" thickBot="1">
      <c r="A35" s="48"/>
      <c r="B35" s="17">
        <f>IF(ISBLANK(A35),"",INDEX(#REF!,MATCH(A35,#REF!,0),4))</f>
      </c>
      <c r="C35" s="17">
        <f>IF(ISBLANK(A35),"",INDEX(#REF!,MATCH(A35,#REF!,0),5))</f>
      </c>
      <c r="D35" s="63"/>
      <c r="E35" s="40"/>
      <c r="F35" s="18">
        <f>IF(ISBLANK(A35),"",INDEX(A$5:$S$196,MATCH(A35,#REF!,0),46))</f>
      </c>
      <c r="G35" s="18"/>
      <c r="H35" s="19">
        <f>IF(ISERROR(INDEX($A$5:$S$95,MATCH($A35,#REF!,0),22)),"",INDEX($A$5:$S$95,MATCH($A35,#REF!,0),22))</f>
      </c>
      <c r="I35" s="9">
        <f t="shared" si="0"/>
      </c>
      <c r="J35" s="10">
        <f t="shared" si="1"/>
      </c>
      <c r="K35" s="13"/>
      <c r="L35" s="19">
        <f>IF(ISERROR(INDEX($A$5:$S$95,MATCH($A35,#REF!,0),25)),"",INDEX($A$5:$S$95,MATCH($A35,#REF!,0),25))</f>
      </c>
      <c r="M35" s="10">
        <f t="shared" si="2"/>
      </c>
      <c r="N35" s="10">
        <f t="shared" si="3"/>
      </c>
      <c r="O35" s="20" t="e">
        <f>IF(ISERROR(E35+M35+I35),IF(ISERROR(#REF!+M35),#REF!,(#REF!+M35)),(E35+M35+I35))</f>
        <v>#REF!</v>
      </c>
      <c r="P35" s="10">
        <f t="shared" si="4"/>
      </c>
      <c r="Q35" s="65"/>
      <c r="R35" s="65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</row>
    <row r="36" spans="1:225" ht="17.25" customHeight="1" hidden="1" thickBot="1">
      <c r="A36" s="48"/>
      <c r="B36" s="17">
        <f>IF(ISBLANK(A36),"",INDEX(#REF!,MATCH(A36,#REF!,0),4))</f>
      </c>
      <c r="C36" s="17">
        <f>IF(ISBLANK(A36),"",INDEX(#REF!,MATCH(A36,#REF!,0),5))</f>
      </c>
      <c r="D36" s="63"/>
      <c r="E36" s="40"/>
      <c r="F36" s="18">
        <f>IF(ISBLANK(A36),"",INDEX(A$5:$S$196,MATCH(A36,#REF!,0),46))</f>
      </c>
      <c r="G36" s="18"/>
      <c r="H36" s="19">
        <f>IF(ISERROR(INDEX($A$5:$S$95,MATCH($A36,#REF!,0),22)),"",INDEX($A$5:$S$95,MATCH($A36,#REF!,0),22))</f>
      </c>
      <c r="I36" s="9">
        <f t="shared" si="0"/>
      </c>
      <c r="J36" s="10">
        <f t="shared" si="1"/>
      </c>
      <c r="K36" s="13"/>
      <c r="L36" s="19">
        <f>IF(ISERROR(INDEX($A$5:$S$95,MATCH($A36,#REF!,0),25)),"",INDEX($A$5:$S$95,MATCH($A36,#REF!,0),25))</f>
      </c>
      <c r="M36" s="10">
        <f t="shared" si="2"/>
      </c>
      <c r="N36" s="10">
        <f t="shared" si="3"/>
      </c>
      <c r="O36" s="20" t="e">
        <f>IF(ISERROR(E36+M36+I36),IF(ISERROR(#REF!+M36),#REF!,(#REF!+M36)),(E36+M36+I36))</f>
        <v>#REF!</v>
      </c>
      <c r="P36" s="10">
        <f t="shared" si="4"/>
      </c>
      <c r="Q36" s="65"/>
      <c r="R36" s="65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</row>
    <row r="37" spans="1:225" ht="17.25" customHeight="1" hidden="1" thickBot="1">
      <c r="A37" s="48"/>
      <c r="B37" s="17">
        <f>IF(ISBLANK(A37),"",INDEX(#REF!,MATCH(A37,#REF!,0),4))</f>
      </c>
      <c r="C37" s="17">
        <f>IF(ISBLANK(A37),"",INDEX(#REF!,MATCH(A37,#REF!,0),5))</f>
      </c>
      <c r="D37" s="63"/>
      <c r="E37" s="40"/>
      <c r="F37" s="18">
        <f>IF(ISBLANK(A37),"",INDEX(A$5:$S$196,MATCH(A37,#REF!,0),46))</f>
      </c>
      <c r="G37" s="18"/>
      <c r="H37" s="19">
        <f>IF(ISERROR(INDEX($A$5:$S$95,MATCH($A37,#REF!,0),22)),"",INDEX($A$5:$S$95,MATCH($A37,#REF!,0),22))</f>
      </c>
      <c r="I37" s="9">
        <f t="shared" si="0"/>
      </c>
      <c r="J37" s="10">
        <f t="shared" si="1"/>
      </c>
      <c r="K37" s="13"/>
      <c r="L37" s="19">
        <f>IF(ISERROR(INDEX($A$5:$S$95,MATCH($A37,#REF!,0),25)),"",INDEX($A$5:$S$95,MATCH($A37,#REF!,0),25))</f>
      </c>
      <c r="M37" s="10">
        <f t="shared" si="2"/>
      </c>
      <c r="N37" s="10">
        <f t="shared" si="3"/>
      </c>
      <c r="O37" s="20" t="e">
        <f>IF(ISERROR(E37+M37+I37),IF(ISERROR(#REF!+M37),#REF!,(#REF!+M37)),(E37+M37+I37))</f>
        <v>#REF!</v>
      </c>
      <c r="P37" s="10">
        <f t="shared" si="4"/>
      </c>
      <c r="Q37" s="65"/>
      <c r="R37" s="65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</row>
    <row r="38" spans="1:225" ht="17.25" customHeight="1" hidden="1" thickBot="1">
      <c r="A38" s="48"/>
      <c r="B38" s="17">
        <f>IF(ISBLANK(A38),"",INDEX(#REF!,MATCH(A38,#REF!,0),4))</f>
      </c>
      <c r="C38" s="17">
        <f>IF(ISBLANK(A38),"",INDEX(#REF!,MATCH(A38,#REF!,0),5))</f>
      </c>
      <c r="D38" s="63"/>
      <c r="E38" s="40"/>
      <c r="F38" s="18">
        <f>IF(ISBLANK(A38),"",INDEX(A$5:$S$196,MATCH(A38,#REF!,0),46))</f>
      </c>
      <c r="G38" s="18"/>
      <c r="H38" s="19">
        <f>IF(ISERROR(INDEX($A$5:$S$95,MATCH($A38,#REF!,0),22)),"",INDEX($A$5:$S$95,MATCH($A38,#REF!,0),22))</f>
      </c>
      <c r="I38" s="9">
        <f t="shared" si="0"/>
      </c>
      <c r="J38" s="10">
        <f t="shared" si="1"/>
      </c>
      <c r="K38" s="13"/>
      <c r="L38" s="19">
        <f>IF(ISERROR(INDEX($A$5:$S$95,MATCH($A38,#REF!,0),25)),"",INDEX($A$5:$S$95,MATCH($A38,#REF!,0),25))</f>
      </c>
      <c r="M38" s="10">
        <f t="shared" si="2"/>
      </c>
      <c r="N38" s="10">
        <f t="shared" si="3"/>
      </c>
      <c r="O38" s="20" t="e">
        <f>IF(ISERROR(E38+M38+I38),IF(ISERROR(#REF!+M38),#REF!,(#REF!+M38)),(E38+M38+I38))</f>
        <v>#REF!</v>
      </c>
      <c r="P38" s="10">
        <f t="shared" si="4"/>
      </c>
      <c r="Q38" s="65"/>
      <c r="R38" s="65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</row>
    <row r="39" spans="1:225" ht="17.25" customHeight="1" hidden="1" thickBot="1">
      <c r="A39" s="48"/>
      <c r="B39" s="17">
        <f>IF(ISBLANK(A39),"",INDEX(#REF!,MATCH(A39,#REF!,0),4))</f>
      </c>
      <c r="C39" s="17">
        <f>IF(ISBLANK(A39),"",INDEX(#REF!,MATCH(A39,#REF!,0),5))</f>
      </c>
      <c r="D39" s="63"/>
      <c r="E39" s="40"/>
      <c r="F39" s="18">
        <f>IF(ISBLANK(A39),"",INDEX(A$5:$S$196,MATCH(A39,#REF!,0),46))</f>
      </c>
      <c r="G39" s="18"/>
      <c r="H39" s="19">
        <f>IF(ISERROR(INDEX($A$5:$S$95,MATCH($A39,#REF!,0),22)),"",INDEX($A$5:$S$95,MATCH($A39,#REF!,0),22))</f>
      </c>
      <c r="I39" s="9">
        <f t="shared" si="0"/>
      </c>
      <c r="J39" s="10">
        <f t="shared" si="1"/>
      </c>
      <c r="K39" s="13"/>
      <c r="L39" s="19">
        <f>IF(ISERROR(INDEX($A$5:$S$95,MATCH($A39,#REF!,0),25)),"",INDEX($A$5:$S$95,MATCH($A39,#REF!,0),25))</f>
      </c>
      <c r="M39" s="10">
        <f t="shared" si="2"/>
      </c>
      <c r="N39" s="10">
        <f t="shared" si="3"/>
      </c>
      <c r="O39" s="20" t="e">
        <f>IF(ISERROR(E39+M39+I39),IF(ISERROR(#REF!+M39),#REF!,(#REF!+M39)),(E39+M39+I39))</f>
        <v>#REF!</v>
      </c>
      <c r="P39" s="10">
        <f t="shared" si="4"/>
      </c>
      <c r="Q39" s="65"/>
      <c r="R39" s="65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</row>
    <row r="40" spans="1:225" ht="17.25" customHeight="1" hidden="1" thickBot="1">
      <c r="A40" s="48"/>
      <c r="B40" s="17">
        <f>IF(ISBLANK(A40),"",INDEX(#REF!,MATCH(A40,#REF!,0),4))</f>
      </c>
      <c r="C40" s="17">
        <f>IF(ISBLANK(A40),"",INDEX(#REF!,MATCH(A40,#REF!,0),5))</f>
      </c>
      <c r="D40" s="63"/>
      <c r="E40" s="40"/>
      <c r="F40" s="18">
        <f>IF(ISBLANK(A40),"",INDEX(A$5:$S$196,MATCH(A40,#REF!,0),46))</f>
      </c>
      <c r="G40" s="18"/>
      <c r="H40" s="19">
        <f>IF(ISERROR(INDEX($A$5:$S$95,MATCH($A40,#REF!,0),22)),"",INDEX($A$5:$S$95,MATCH($A40,#REF!,0),22))</f>
      </c>
      <c r="I40" s="9">
        <f t="shared" si="0"/>
      </c>
      <c r="J40" s="10">
        <f t="shared" si="1"/>
      </c>
      <c r="K40" s="13"/>
      <c r="L40" s="19">
        <f>IF(ISERROR(INDEX($A$5:$S$95,MATCH($A40,#REF!,0),25)),"",INDEX($A$5:$S$95,MATCH($A40,#REF!,0),25))</f>
      </c>
      <c r="M40" s="10">
        <f t="shared" si="2"/>
      </c>
      <c r="N40" s="10">
        <f t="shared" si="3"/>
      </c>
      <c r="O40" s="20" t="e">
        <f>IF(ISERROR(E40+M40+I40),IF(ISERROR(#REF!+M40),#REF!,(#REF!+M40)),(E40+M40+I40))</f>
        <v>#REF!</v>
      </c>
      <c r="P40" s="10">
        <f t="shared" si="4"/>
      </c>
      <c r="Q40" s="65"/>
      <c r="R40" s="65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</row>
    <row r="41" spans="1:225" ht="17.25" customHeight="1" hidden="1" thickBot="1">
      <c r="A41" s="48"/>
      <c r="B41" s="17">
        <f>IF(ISBLANK(A41),"",INDEX(#REF!,MATCH(A41,#REF!,0),4))</f>
      </c>
      <c r="C41" s="17">
        <f>IF(ISBLANK(A41),"",INDEX(#REF!,MATCH(A41,#REF!,0),5))</f>
      </c>
      <c r="D41" s="63"/>
      <c r="E41" s="40"/>
      <c r="F41" s="18">
        <f>IF(ISBLANK(A41),"",INDEX(A$5:$S$196,MATCH(A41,#REF!,0),46))</f>
      </c>
      <c r="G41" s="18"/>
      <c r="H41" s="19">
        <f>IF(ISERROR(INDEX($A$5:$S$95,MATCH($A41,#REF!,0),22)),"",INDEX($A$5:$S$95,MATCH($A41,#REF!,0),22))</f>
      </c>
      <c r="I41" s="9">
        <f t="shared" si="0"/>
      </c>
      <c r="J41" s="10">
        <f t="shared" si="1"/>
      </c>
      <c r="K41" s="13"/>
      <c r="L41" s="19">
        <f>IF(ISERROR(INDEX($A$5:$S$95,MATCH($A41,#REF!,0),25)),"",INDEX($A$5:$S$95,MATCH($A41,#REF!,0),25))</f>
      </c>
      <c r="M41" s="10">
        <f t="shared" si="2"/>
      </c>
      <c r="N41" s="10">
        <f t="shared" si="3"/>
      </c>
      <c r="O41" s="20" t="e">
        <f>IF(ISERROR(E41+M41+I41),IF(ISERROR(#REF!+M41),#REF!,(#REF!+M41)),(E41+M41+I41))</f>
        <v>#REF!</v>
      </c>
      <c r="P41" s="10">
        <f t="shared" si="4"/>
      </c>
      <c r="Q41" s="65"/>
      <c r="R41" s="65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</row>
    <row r="42" spans="1:225" ht="17.25" customHeight="1" hidden="1" thickBot="1">
      <c r="A42" s="48"/>
      <c r="B42" s="17">
        <f>IF(ISBLANK(A42),"",INDEX(#REF!,MATCH(A42,#REF!,0),4))</f>
      </c>
      <c r="C42" s="17">
        <f>IF(ISBLANK(A42),"",INDEX(#REF!,MATCH(A42,#REF!,0),5))</f>
      </c>
      <c r="D42" s="63"/>
      <c r="E42" s="40"/>
      <c r="F42" s="18">
        <f>IF(ISBLANK(A42),"",INDEX(A$5:$S$196,MATCH(A42,#REF!,0),46))</f>
      </c>
      <c r="G42" s="18"/>
      <c r="H42" s="19">
        <f>IF(ISERROR(INDEX($A$5:$S$95,MATCH($A42,#REF!,0),22)),"",INDEX($A$5:$S$95,MATCH($A42,#REF!,0),22))</f>
      </c>
      <c r="I42" s="9">
        <f t="shared" si="0"/>
      </c>
      <c r="J42" s="10">
        <f t="shared" si="1"/>
      </c>
      <c r="K42" s="13"/>
      <c r="L42" s="19">
        <f>IF(ISERROR(INDEX($A$5:$S$95,MATCH($A42,#REF!,0),25)),"",INDEX($A$5:$S$95,MATCH($A42,#REF!,0),25))</f>
      </c>
      <c r="M42" s="10">
        <f t="shared" si="2"/>
      </c>
      <c r="N42" s="10">
        <f t="shared" si="3"/>
      </c>
      <c r="O42" s="20" t="e">
        <f>IF(ISERROR(E42+M42+I42),IF(ISERROR(#REF!+M42),#REF!,(#REF!+M42)),(E42+M42+I42))</f>
        <v>#REF!</v>
      </c>
      <c r="P42" s="10">
        <f t="shared" si="4"/>
      </c>
      <c r="Q42" s="65"/>
      <c r="R42" s="65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</row>
    <row r="43" spans="1:225" ht="17.25" customHeight="1" hidden="1" thickBot="1">
      <c r="A43" s="48"/>
      <c r="B43" s="17">
        <f>IF(ISBLANK(A43),"",INDEX(#REF!,MATCH(A43,#REF!,0),4))</f>
      </c>
      <c r="C43" s="17">
        <f>IF(ISBLANK(A43),"",INDEX(#REF!,MATCH(A43,#REF!,0),5))</f>
      </c>
      <c r="D43" s="63"/>
      <c r="E43" s="40"/>
      <c r="F43" s="18">
        <f>IF(ISBLANK(A43),"",INDEX(A$5:$S$196,MATCH(A43,#REF!,0),46))</f>
      </c>
      <c r="G43" s="18"/>
      <c r="H43" s="19">
        <f>IF(ISERROR(INDEX($A$5:$S$95,MATCH($A43,#REF!,0),22)),"",INDEX($A$5:$S$95,MATCH($A43,#REF!,0),22))</f>
      </c>
      <c r="I43" s="9">
        <f t="shared" si="0"/>
      </c>
      <c r="J43" s="10">
        <f t="shared" si="1"/>
      </c>
      <c r="K43" s="13"/>
      <c r="L43" s="19">
        <f>IF(ISERROR(INDEX($A$5:$S$95,MATCH($A43,#REF!,0),25)),"",INDEX($A$5:$S$95,MATCH($A43,#REF!,0),25))</f>
      </c>
      <c r="M43" s="10">
        <f t="shared" si="2"/>
      </c>
      <c r="N43" s="10">
        <f t="shared" si="3"/>
      </c>
      <c r="O43" s="20" t="e">
        <f>IF(ISERROR(E43+M43+I43),IF(ISERROR(#REF!+M43),#REF!,(#REF!+M43)),(E43+M43+I43))</f>
        <v>#REF!</v>
      </c>
      <c r="P43" s="10">
        <f t="shared" si="4"/>
      </c>
      <c r="Q43" s="65"/>
      <c r="R43" s="65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</row>
    <row r="44" spans="1:225" ht="17.25" customHeight="1" hidden="1" thickBot="1">
      <c r="A44" s="48"/>
      <c r="B44" s="17">
        <f>IF(ISBLANK(A44),"",INDEX(#REF!,MATCH(A44,#REF!,0),4))</f>
      </c>
      <c r="C44" s="17">
        <f>IF(ISBLANK(A44),"",INDEX(#REF!,MATCH(A44,#REF!,0),5))</f>
      </c>
      <c r="D44" s="63"/>
      <c r="E44" s="40"/>
      <c r="F44" s="18">
        <f>IF(ISBLANK(A44),"",INDEX(A$5:$S$196,MATCH(A44,#REF!,0),46))</f>
      </c>
      <c r="G44" s="18"/>
      <c r="H44" s="19">
        <f>IF(ISERROR(INDEX($A$5:$S$95,MATCH($A44,#REF!,0),22)),"",INDEX($A$5:$S$95,MATCH($A44,#REF!,0),22))</f>
      </c>
      <c r="I44" s="9">
        <f t="shared" si="0"/>
      </c>
      <c r="J44" s="10">
        <f t="shared" si="1"/>
      </c>
      <c r="K44" s="13"/>
      <c r="L44" s="19">
        <f>IF(ISERROR(INDEX($A$5:$S$95,MATCH($A44,#REF!,0),25)),"",INDEX($A$5:$S$95,MATCH($A44,#REF!,0),25))</f>
      </c>
      <c r="M44" s="10">
        <f t="shared" si="2"/>
      </c>
      <c r="N44" s="10">
        <f t="shared" si="3"/>
      </c>
      <c r="O44" s="20" t="e">
        <f>IF(ISERROR(E44+M44+I44),IF(ISERROR(#REF!+M44),#REF!,(#REF!+M44)),(E44+M44+I44))</f>
        <v>#REF!</v>
      </c>
      <c r="P44" s="10">
        <f t="shared" si="4"/>
      </c>
      <c r="Q44" s="65"/>
      <c r="R44" s="65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</row>
    <row r="45" spans="1:225" ht="17.25" customHeight="1" hidden="1" thickBot="1">
      <c r="A45" s="48"/>
      <c r="B45" s="17">
        <f>IF(ISBLANK(A45),"",INDEX(#REF!,MATCH(A45,#REF!,0),4))</f>
      </c>
      <c r="C45" s="17">
        <f>IF(ISBLANK(A45),"",INDEX(#REF!,MATCH(A45,#REF!,0),5))</f>
      </c>
      <c r="D45" s="63"/>
      <c r="E45" s="40"/>
      <c r="F45" s="18">
        <f>IF(ISBLANK(A45),"",INDEX(A$5:$S$196,MATCH(A45,#REF!,0),46))</f>
      </c>
      <c r="G45" s="18"/>
      <c r="H45" s="19">
        <f>IF(ISERROR(INDEX($A$5:$S$95,MATCH($A45,#REF!,0),22)),"",INDEX($A$5:$S$95,MATCH($A45,#REF!,0),22))</f>
      </c>
      <c r="I45" s="9">
        <f t="shared" si="0"/>
      </c>
      <c r="J45" s="10">
        <f t="shared" si="1"/>
      </c>
      <c r="K45" s="13"/>
      <c r="L45" s="19">
        <f>IF(ISERROR(INDEX($A$5:$S$95,MATCH($A45,#REF!,0),25)),"",INDEX($A$5:$S$95,MATCH($A45,#REF!,0),25))</f>
      </c>
      <c r="M45" s="10">
        <f t="shared" si="2"/>
      </c>
      <c r="N45" s="10">
        <f t="shared" si="3"/>
      </c>
      <c r="O45" s="20" t="e">
        <f>IF(ISERROR(E45+M45+I45),IF(ISERROR(#REF!+M45),#REF!,(#REF!+M45)),(E45+M45+I45))</f>
        <v>#REF!</v>
      </c>
      <c r="P45" s="10">
        <f t="shared" si="4"/>
      </c>
      <c r="Q45" s="65"/>
      <c r="R45" s="65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</row>
    <row r="46" spans="1:225" ht="17.25" customHeight="1" hidden="1" thickBot="1">
      <c r="A46" s="48"/>
      <c r="B46" s="17">
        <f>IF(ISBLANK(A46),"",INDEX(#REF!,MATCH(A46,#REF!,0),4))</f>
      </c>
      <c r="C46" s="17">
        <f>IF(ISBLANK(A46),"",INDEX(#REF!,MATCH(A46,#REF!,0),5))</f>
      </c>
      <c r="D46" s="63"/>
      <c r="E46" s="40">
        <f>IF(ISBLANK(A46),"",INDEX(A$5:$S$182,MATCH(A46,#REF!,0),45))</f>
      </c>
      <c r="F46" s="18">
        <f>IF(ISBLANK(A46),"",INDEX(A$5:$S$196,MATCH(A46,#REF!,0),46))</f>
      </c>
      <c r="G46" s="18"/>
      <c r="H46" s="19">
        <f>IF(ISERROR(INDEX($A$5:$S$95,MATCH($A46,#REF!,0),22)),"",INDEX($A$5:$S$95,MATCH($A46,#REF!,0),22))</f>
      </c>
      <c r="I46" s="9">
        <f t="shared" si="0"/>
      </c>
      <c r="J46" s="10">
        <f t="shared" si="1"/>
      </c>
      <c r="K46" s="13"/>
      <c r="L46" s="19">
        <f>IF(ISERROR(INDEX($A$5:$S$95,MATCH($A46,#REF!,0),25)),"",INDEX($A$5:$S$95,MATCH($A46,#REF!,0),25))</f>
      </c>
      <c r="M46" s="10">
        <f t="shared" si="2"/>
      </c>
      <c r="N46" s="10">
        <f t="shared" si="3"/>
      </c>
      <c r="O46" s="20" t="e">
        <f>IF(ISERROR(E46+M46+I46),IF(ISERROR(#REF!+M46),#REF!,(#REF!+M46)),(E46+M46+I46))</f>
        <v>#REF!</v>
      </c>
      <c r="P46" s="10">
        <f t="shared" si="4"/>
      </c>
      <c r="Q46" s="65"/>
      <c r="R46" s="65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</row>
    <row r="47" spans="1:225" ht="17.25" customHeight="1" hidden="1" thickBot="1">
      <c r="A47" s="48"/>
      <c r="B47" s="17">
        <f>IF(ISBLANK(A47),"",INDEX(#REF!,MATCH(A47,#REF!,0),4))</f>
      </c>
      <c r="C47" s="17">
        <f>IF(ISBLANK(A47),"",INDEX(#REF!,MATCH(A47,#REF!,0),5))</f>
      </c>
      <c r="D47" s="63"/>
      <c r="E47" s="40">
        <f>IF(ISBLANK(A47),"",INDEX(A$5:$S$182,MATCH(A47,#REF!,0),45))</f>
      </c>
      <c r="F47" s="18">
        <f>IF(ISBLANK(A47),"",INDEX(A$5:$S$196,MATCH(A47,#REF!,0),46))</f>
      </c>
      <c r="G47" s="18"/>
      <c r="H47" s="19">
        <f>IF(ISERROR(INDEX($A$5:$S$95,MATCH($A47,#REF!,0),22)),"",INDEX($A$5:$S$95,MATCH($A47,#REF!,0),22))</f>
      </c>
      <c r="I47" s="9">
        <f t="shared" si="0"/>
      </c>
      <c r="J47" s="10">
        <f t="shared" si="1"/>
      </c>
      <c r="K47" s="13"/>
      <c r="L47" s="19">
        <f>IF(ISERROR(INDEX($A$5:$S$95,MATCH($A47,#REF!,0),25)),"",INDEX($A$5:$S$95,MATCH($A47,#REF!,0),25))</f>
      </c>
      <c r="M47" s="10">
        <f t="shared" si="2"/>
      </c>
      <c r="N47" s="10">
        <f t="shared" si="3"/>
      </c>
      <c r="O47" s="20" t="e">
        <f>IF(ISERROR(E47+M47+I47),IF(ISERROR(#REF!+M47),#REF!,(#REF!+M47)),(E47+M47+I47))</f>
        <v>#REF!</v>
      </c>
      <c r="P47" s="10">
        <f t="shared" si="4"/>
      </c>
      <c r="Q47" s="65"/>
      <c r="R47" s="65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</row>
    <row r="48" spans="1:225" ht="17.25" customHeight="1" hidden="1" thickBot="1">
      <c r="A48" s="49"/>
      <c r="B48" s="17">
        <f>IF(ISBLANK(A48),"",INDEX(#REF!,MATCH(A48,#REF!,0),4))</f>
      </c>
      <c r="C48" s="17">
        <f>IF(ISBLANK(A48),"",INDEX(#REF!,MATCH(A48,#REF!,0),5))</f>
      </c>
      <c r="D48" s="64"/>
      <c r="E48" s="41">
        <f>IF(ISBLANK(A48),"",INDEX(A$5:$S$182,MATCH(A48,#REF!,0),45))</f>
      </c>
      <c r="F48" s="32">
        <f>IF(ISBLANK(A48),"",INDEX(A$5:$S$196,MATCH(A48,#REF!,0),46))</f>
      </c>
      <c r="G48" s="32"/>
      <c r="H48" s="33">
        <f>IF(ISERROR(INDEX($A$5:$S$95,MATCH($A48,#REF!,0),22)),"",INDEX($A$5:$S$95,MATCH($A48,#REF!,0),22))</f>
      </c>
      <c r="I48" s="14">
        <f>IF(H48="","",IF(H48-INT(H48)&gt;=(60/100),"Err",IF(ISBLANK(H48),"",IF(((INT(H48)*60)+((H48*100))-(INT(H48)*100))&gt;=574,0,IF(((INT(H48)*60)+((H48*100))-(INT(H48)*100))&gt;323,1148-((INT(H48)*60)+((H48*100))-(INT(H48)*100))*2,2440-((INT(H48)*60)+((H48*100))-(INT(H48)*100))*6)))))</f>
      </c>
      <c r="J48" s="15">
        <f t="shared" si="1"/>
      </c>
      <c r="K48" s="16"/>
      <c r="L48" s="33">
        <f>IF(ISERROR(INDEX($A$5:$S$95,MATCH($A48,#REF!,0),25)),"",INDEX($A$5:$S$95,MATCH($A48,#REF!,0),25))</f>
      </c>
      <c r="M48" s="15">
        <f>IF(L48="","",IF(L48-INT(L48)&gt;=(25/100),"Err",IF(ISBLANK(L48),"",((INT(L48)*25)+(100*(L48-INT(L48))))*8)))</f>
      </c>
      <c r="N48" s="15">
        <f t="shared" si="3"/>
      </c>
      <c r="O48" s="34" t="e">
        <f>IF(ISERROR(E48+M48+I48),IF(ISERROR(#REF!+M48),#REF!,(#REF!+M48)),(E48+M48+I48))</f>
        <v>#REF!</v>
      </c>
      <c r="P48" s="15">
        <f t="shared" si="4"/>
      </c>
      <c r="Q48" s="65"/>
      <c r="R48" s="65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</row>
    <row r="49" spans="1:192" ht="17.25" customHeight="1" hidden="1" thickBot="1">
      <c r="A49" s="385" t="s">
        <v>11</v>
      </c>
      <c r="B49" s="385"/>
      <c r="K49" s="36"/>
      <c r="L49" s="2"/>
      <c r="M49" s="2"/>
      <c r="N49" s="2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</row>
    <row r="50" spans="5:6" ht="15">
      <c r="E50" s="1">
        <f>IF(ISBLANK(A50),"",INDEX(A$5:$S$195,MATCH(A50,#REF!,0),45))</f>
      </c>
      <c r="F50" s="1">
        <f>IF(ISBLANK(A50),"",INDEX(A$5:$S$195,MATCH(A50,#REF!,0),46))</f>
      </c>
    </row>
    <row r="51" spans="5:6" ht="15">
      <c r="E51" s="1">
        <f>IF(ISBLANK(A51),"",INDEX(A$5:$S$195,MATCH(A51,#REF!,0),45))</f>
      </c>
      <c r="F51" s="1">
        <f>IF(ISBLANK(A51),"",INDEX(A$5:$S$195,MATCH(A51,#REF!,0),46))</f>
      </c>
    </row>
    <row r="52" spans="5:6" ht="15">
      <c r="E52" s="1">
        <f>IF(ISBLANK(A52),"",INDEX(A$5:$S$195,MATCH(A52,#REF!,0),45))</f>
      </c>
      <c r="F52" s="1">
        <f>IF(ISBLANK(A52),"",INDEX(A$5:$S$195,MATCH(A52,#REF!,0),46))</f>
      </c>
    </row>
    <row r="53" spans="5:6" ht="15">
      <c r="E53" s="1">
        <f>IF(ISBLANK(A53),"",INDEX(A$5:$S$195,MATCH(A53,#REF!,0),45))</f>
      </c>
      <c r="F53" s="1">
        <f>IF(ISBLANK(A53),"",INDEX(A$5:$S$195,MATCH(A53,#REF!,0),46))</f>
      </c>
    </row>
    <row r="54" spans="5:6" ht="15">
      <c r="E54" s="1">
        <f>IF(ISBLANK(A54),"",INDEX(A$5:$S$195,MATCH(A54,#REF!,0),45))</f>
      </c>
      <c r="F54" s="1">
        <f>IF(ISBLANK(A54),"",INDEX(A$5:$S$195,MATCH(A54,#REF!,0),46))</f>
      </c>
    </row>
    <row r="55" spans="5:6" ht="15">
      <c r="E55" s="1">
        <f>IF(ISBLANK(A55),"",INDEX(A$5:$S$195,MATCH(A55,#REF!,0),45))</f>
      </c>
      <c r="F55" s="1">
        <f>IF(ISBLANK(A55),"",INDEX(A$5:$S$195,MATCH(A55,#REF!,0),46))</f>
      </c>
    </row>
    <row r="56" spans="5:6" ht="15">
      <c r="E56" s="1">
        <f>IF(ISBLANK(A56),"",INDEX(A$5:$S$195,MATCH(A56,#REF!,0),45))</f>
      </c>
      <c r="F56" s="1">
        <f>IF(ISBLANK(A56),"",INDEX(A$5:$S$195,MATCH(A56,#REF!,0),46))</f>
      </c>
    </row>
    <row r="57" spans="5:6" ht="15">
      <c r="E57" s="1">
        <f>IF(ISBLANK(A57),"",INDEX(A$5:$S$195,MATCH(A57,#REF!,0),45))</f>
      </c>
      <c r="F57" s="1">
        <f>IF(ISBLANK(A57),"",INDEX(A$5:$S$195,MATCH(A57,#REF!,0),46))</f>
      </c>
    </row>
    <row r="58" spans="5:6" ht="15">
      <c r="E58" s="1">
        <f>IF(ISBLANK(A58),"",INDEX(A$5:$S$195,MATCH(A58,#REF!,0),45))</f>
      </c>
      <c r="F58" s="1">
        <f>IF(ISBLANK(A58),"",INDEX(A$5:$S$195,MATCH(A58,#REF!,0),46))</f>
      </c>
    </row>
    <row r="59" spans="5:6" ht="15">
      <c r="E59" s="1">
        <f>IF(ISBLANK(A59),"",INDEX(A$5:$S$195,MATCH(A59,#REF!,0),45))</f>
      </c>
      <c r="F59" s="1">
        <f>IF(ISBLANK(A59),"",INDEX(A$5:$S$195,MATCH(A59,#REF!,0),46))</f>
      </c>
    </row>
  </sheetData>
  <sheetProtection selectLockedCells="1" selectUnlockedCells="1"/>
  <mergeCells count="13">
    <mergeCell ref="Q3:R3"/>
    <mergeCell ref="O3:P3"/>
    <mergeCell ref="A3:A4"/>
    <mergeCell ref="B3:B4"/>
    <mergeCell ref="C3:C4"/>
    <mergeCell ref="E3:F3"/>
    <mergeCell ref="D3:D4"/>
    <mergeCell ref="H2:J2"/>
    <mergeCell ref="A49:B49"/>
    <mergeCell ref="K2:L2"/>
    <mergeCell ref="M2:N2"/>
    <mergeCell ref="G3:J3"/>
    <mergeCell ref="K3:N3"/>
  </mergeCells>
  <conditionalFormatting sqref="E5:E17 P18:P48 N18:N48 J18:J48 E18:G48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between" stopIfTrue="1">
      <formula>3</formula>
      <formula>6</formula>
    </cfRule>
  </conditionalFormatting>
  <printOptions horizontalCentered="1"/>
  <pageMargins left="0.3937007874015748" right="0.3937007874015748" top="0.5118110236220472" bottom="0.4724409448818898" header="0.5118110236220472" footer="0.5118110236220472"/>
  <pageSetup fitToHeight="1" fitToWidth="1"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P60"/>
  <sheetViews>
    <sheetView zoomScale="75" zoomScaleNormal="75" zoomScalePageLayoutView="0" workbookViewId="0" topLeftCell="A1">
      <pane ySplit="4" topLeftCell="BM5" activePane="bottomLeft" state="frozen"/>
      <selection pane="topLeft" activeCell="F26" sqref="F26"/>
      <selection pane="bottomLeft" activeCell="N65" sqref="N65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13.57421875" style="2" customWidth="1"/>
    <col min="4" max="4" width="21.8515625" style="2" bestFit="1" customWidth="1"/>
    <col min="5" max="5" width="12.421875" style="2" customWidth="1"/>
    <col min="6" max="6" width="11.140625" style="1" customWidth="1"/>
    <col min="7" max="8" width="11.140625" style="3" customWidth="1"/>
    <col min="9" max="12" width="11.140625" style="1" customWidth="1"/>
    <col min="13" max="13" width="13.00390625" style="2" customWidth="1"/>
    <col min="14" max="14" width="10.00390625" style="2" customWidth="1"/>
    <col min="15" max="15" width="13.57421875" style="2" customWidth="1"/>
    <col min="16" max="17" width="12.421875" style="110" customWidth="1"/>
    <col min="18" max="18" width="10.140625" style="2" customWidth="1"/>
    <col min="19" max="16384" width="9.140625" style="2" customWidth="1"/>
  </cols>
  <sheetData>
    <row r="1" spans="1:13" ht="17.25" customHeight="1">
      <c r="A1" s="469" t="s">
        <v>23</v>
      </c>
      <c r="B1" s="469"/>
      <c r="M1" s="1"/>
    </row>
    <row r="2" spans="1:13" ht="17.25" customHeight="1" thickBot="1">
      <c r="A2" s="469"/>
      <c r="B2" s="469"/>
      <c r="I2" s="465"/>
      <c r="J2" s="465"/>
      <c r="K2" s="263"/>
      <c r="L2" s="465"/>
      <c r="M2" s="465"/>
    </row>
    <row r="3" spans="1:224" ht="17.25" customHeight="1" thickBot="1">
      <c r="A3" s="413" t="s">
        <v>2</v>
      </c>
      <c r="B3" s="410" t="s">
        <v>0</v>
      </c>
      <c r="C3" s="406" t="s">
        <v>1</v>
      </c>
      <c r="D3" s="406" t="s">
        <v>14</v>
      </c>
      <c r="E3" s="268" t="s">
        <v>21</v>
      </c>
      <c r="F3" s="470" t="s">
        <v>3</v>
      </c>
      <c r="G3" s="471"/>
      <c r="H3" s="466" t="s">
        <v>4</v>
      </c>
      <c r="I3" s="467"/>
      <c r="J3" s="468"/>
      <c r="K3" s="467" t="s">
        <v>5</v>
      </c>
      <c r="L3" s="467"/>
      <c r="M3" s="467"/>
      <c r="N3" s="470" t="s">
        <v>6</v>
      </c>
      <c r="O3" s="471"/>
      <c r="P3" s="472" t="s">
        <v>14</v>
      </c>
      <c r="Q3" s="471"/>
      <c r="HG3" s="7"/>
      <c r="HH3" s="7"/>
      <c r="HI3" s="7"/>
      <c r="HJ3" s="7"/>
      <c r="HK3" s="7"/>
      <c r="HL3" s="7"/>
      <c r="HM3" s="7"/>
      <c r="HN3" s="7"/>
      <c r="HO3" s="7"/>
      <c r="HP3" s="7"/>
    </row>
    <row r="4" spans="1:224" ht="17.25" customHeight="1" thickBot="1">
      <c r="A4" s="409"/>
      <c r="B4" s="411"/>
      <c r="C4" s="407"/>
      <c r="D4" s="407"/>
      <c r="E4" s="312" t="s">
        <v>7</v>
      </c>
      <c r="F4" s="222" t="s">
        <v>7</v>
      </c>
      <c r="G4" s="223" t="s">
        <v>8</v>
      </c>
      <c r="H4" s="315" t="s">
        <v>9</v>
      </c>
      <c r="I4" s="226" t="s">
        <v>7</v>
      </c>
      <c r="J4" s="267" t="s">
        <v>8</v>
      </c>
      <c r="K4" s="294" t="s">
        <v>10</v>
      </c>
      <c r="L4" s="226" t="s">
        <v>7</v>
      </c>
      <c r="M4" s="316" t="s">
        <v>8</v>
      </c>
      <c r="N4" s="320" t="s">
        <v>7</v>
      </c>
      <c r="O4" s="227" t="s">
        <v>8</v>
      </c>
      <c r="P4" s="323" t="s">
        <v>7</v>
      </c>
      <c r="Q4" s="321" t="s">
        <v>8</v>
      </c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7.25" customHeight="1">
      <c r="A5" s="308">
        <v>15</v>
      </c>
      <c r="B5" s="22" t="s">
        <v>61</v>
      </c>
      <c r="C5" s="22" t="s">
        <v>72</v>
      </c>
      <c r="D5" s="22" t="s">
        <v>72</v>
      </c>
      <c r="E5" s="313">
        <v>1280</v>
      </c>
      <c r="F5" s="21">
        <v>620</v>
      </c>
      <c r="G5" s="23">
        <v>4</v>
      </c>
      <c r="H5" s="21">
        <v>2.27</v>
      </c>
      <c r="I5" s="11">
        <v>676</v>
      </c>
      <c r="J5" s="78">
        <v>3</v>
      </c>
      <c r="K5" s="400">
        <v>1.19</v>
      </c>
      <c r="L5" s="12">
        <v>703.9999999999999</v>
      </c>
      <c r="M5" s="317">
        <v>2</v>
      </c>
      <c r="N5" s="87">
        <v>3280</v>
      </c>
      <c r="O5" s="78">
        <v>3</v>
      </c>
      <c r="P5" s="309"/>
      <c r="Q5" s="322"/>
      <c r="HG5" s="8"/>
      <c r="HH5" s="8"/>
      <c r="HI5" s="8"/>
      <c r="HJ5" s="8"/>
      <c r="HK5" s="8"/>
      <c r="HL5" s="8"/>
      <c r="HM5" s="8"/>
      <c r="HN5" s="8"/>
      <c r="HO5" s="8"/>
      <c r="HP5" s="8"/>
    </row>
    <row r="6" spans="1:224" ht="17.25" customHeight="1">
      <c r="A6" s="310">
        <v>16</v>
      </c>
      <c r="B6" s="17" t="s">
        <v>62</v>
      </c>
      <c r="C6" s="17" t="s">
        <v>72</v>
      </c>
      <c r="D6" s="17" t="s">
        <v>72</v>
      </c>
      <c r="E6" s="199">
        <v>1400</v>
      </c>
      <c r="F6" s="24">
        <v>720</v>
      </c>
      <c r="G6" s="279">
        <v>1</v>
      </c>
      <c r="H6" s="24">
        <v>2.19</v>
      </c>
      <c r="I6" s="9">
        <v>772</v>
      </c>
      <c r="J6" s="281">
        <v>1</v>
      </c>
      <c r="K6" s="295">
        <v>1.1</v>
      </c>
      <c r="L6" s="10">
        <v>560.0000000000001</v>
      </c>
      <c r="M6" s="318">
        <v>6</v>
      </c>
      <c r="N6" s="88">
        <v>3452</v>
      </c>
      <c r="O6" s="281">
        <v>1</v>
      </c>
      <c r="P6" s="123">
        <v>9476</v>
      </c>
      <c r="Q6" s="119">
        <v>1</v>
      </c>
      <c r="HG6" s="8"/>
      <c r="HH6" s="8"/>
      <c r="HI6" s="8"/>
      <c r="HJ6" s="8"/>
      <c r="HK6" s="8"/>
      <c r="HL6" s="8"/>
      <c r="HM6" s="8"/>
      <c r="HN6" s="8"/>
      <c r="HO6" s="8"/>
      <c r="HP6" s="8"/>
    </row>
    <row r="7" spans="1:224" ht="17.25" customHeight="1">
      <c r="A7" s="310">
        <v>17</v>
      </c>
      <c r="B7" s="17" t="s">
        <v>63</v>
      </c>
      <c r="C7" s="17" t="s">
        <v>72</v>
      </c>
      <c r="D7" s="17" t="s">
        <v>72</v>
      </c>
      <c r="E7" s="199">
        <v>1140</v>
      </c>
      <c r="F7" s="24">
        <v>640</v>
      </c>
      <c r="G7" s="25">
        <v>3</v>
      </c>
      <c r="H7" s="24">
        <v>2.44</v>
      </c>
      <c r="I7" s="9">
        <v>492</v>
      </c>
      <c r="J7" s="80">
        <v>8</v>
      </c>
      <c r="K7" s="295">
        <v>1.17</v>
      </c>
      <c r="L7" s="10">
        <v>471.9999999999999</v>
      </c>
      <c r="M7" s="318">
        <v>7</v>
      </c>
      <c r="N7" s="88">
        <v>2744</v>
      </c>
      <c r="O7" s="80">
        <v>6</v>
      </c>
      <c r="P7" s="123"/>
      <c r="Q7" s="119"/>
      <c r="HG7" s="8"/>
      <c r="HH7" s="8"/>
      <c r="HI7" s="8"/>
      <c r="HJ7" s="8"/>
      <c r="HK7" s="8"/>
      <c r="HL7" s="8"/>
      <c r="HM7" s="8"/>
      <c r="HN7" s="8"/>
      <c r="HO7" s="8"/>
      <c r="HP7" s="8"/>
    </row>
    <row r="8" spans="1:224" ht="17.25" customHeight="1" thickBot="1">
      <c r="A8" s="381">
        <v>18</v>
      </c>
      <c r="B8" s="245" t="s">
        <v>64</v>
      </c>
      <c r="C8" s="245" t="s">
        <v>72</v>
      </c>
      <c r="D8" s="245" t="s">
        <v>72</v>
      </c>
      <c r="E8" s="382">
        <v>300</v>
      </c>
      <c r="F8" s="273">
        <v>0</v>
      </c>
      <c r="G8" s="383" t="s">
        <v>96</v>
      </c>
      <c r="H8" s="273"/>
      <c r="I8" s="275" t="s">
        <v>96</v>
      </c>
      <c r="J8" s="248" t="s">
        <v>96</v>
      </c>
      <c r="K8" s="384"/>
      <c r="L8" s="276" t="s">
        <v>96</v>
      </c>
      <c r="M8" s="386" t="s">
        <v>96</v>
      </c>
      <c r="N8" s="387"/>
      <c r="O8" s="248"/>
      <c r="P8" s="388"/>
      <c r="Q8" s="389"/>
      <c r="HG8" s="8"/>
      <c r="HH8" s="8"/>
      <c r="HI8" s="8"/>
      <c r="HJ8" s="8"/>
      <c r="HK8" s="8"/>
      <c r="HL8" s="8"/>
      <c r="HM8" s="8"/>
      <c r="HN8" s="8"/>
      <c r="HO8" s="8"/>
      <c r="HP8" s="8"/>
    </row>
    <row r="9" spans="1:224" ht="17.25" customHeight="1" thickBot="1">
      <c r="A9" s="334">
        <v>19</v>
      </c>
      <c r="B9" s="22" t="s">
        <v>65</v>
      </c>
      <c r="C9" s="22" t="s">
        <v>72</v>
      </c>
      <c r="D9" s="22" t="s">
        <v>50</v>
      </c>
      <c r="E9" s="313">
        <v>960</v>
      </c>
      <c r="F9" s="21">
        <v>640</v>
      </c>
      <c r="G9" s="391">
        <v>1</v>
      </c>
      <c r="H9" s="21">
        <v>2.22</v>
      </c>
      <c r="I9" s="11">
        <v>736</v>
      </c>
      <c r="J9" s="362">
        <v>2</v>
      </c>
      <c r="K9" s="400">
        <v>1.15</v>
      </c>
      <c r="L9" s="12">
        <v>639.9999999999999</v>
      </c>
      <c r="M9" s="363">
        <v>1</v>
      </c>
      <c r="N9" s="87">
        <v>2976</v>
      </c>
      <c r="O9" s="362">
        <v>2</v>
      </c>
      <c r="P9" s="237"/>
      <c r="Q9" s="236"/>
      <c r="HG9" s="8"/>
      <c r="HH9" s="8"/>
      <c r="HI9" s="8"/>
      <c r="HJ9" s="8"/>
      <c r="HK9" s="8"/>
      <c r="HL9" s="8"/>
      <c r="HM9" s="8"/>
      <c r="HN9" s="8"/>
      <c r="HO9" s="8"/>
      <c r="HP9" s="8"/>
    </row>
    <row r="10" spans="1:224" ht="17.25" customHeight="1">
      <c r="A10" s="335">
        <v>20</v>
      </c>
      <c r="B10" s="17" t="s">
        <v>66</v>
      </c>
      <c r="C10" s="17" t="s">
        <v>72</v>
      </c>
      <c r="D10" s="17" t="s">
        <v>50</v>
      </c>
      <c r="E10" s="199">
        <v>1140</v>
      </c>
      <c r="F10" s="24">
        <v>600</v>
      </c>
      <c r="G10" s="393">
        <v>2</v>
      </c>
      <c r="H10" s="24">
        <v>2.15</v>
      </c>
      <c r="I10" s="9">
        <v>820</v>
      </c>
      <c r="J10" s="363">
        <v>1</v>
      </c>
      <c r="K10" s="295">
        <v>1.09</v>
      </c>
      <c r="L10" s="10">
        <v>544.0000000000001</v>
      </c>
      <c r="M10" s="362">
        <v>2</v>
      </c>
      <c r="N10" s="88">
        <v>3104</v>
      </c>
      <c r="O10" s="363">
        <v>1</v>
      </c>
      <c r="P10" s="324">
        <v>9432</v>
      </c>
      <c r="Q10" s="119">
        <v>3</v>
      </c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17.25" customHeight="1">
      <c r="A11" s="310">
        <v>21</v>
      </c>
      <c r="B11" s="17" t="s">
        <v>36</v>
      </c>
      <c r="C11" s="17" t="s">
        <v>41</v>
      </c>
      <c r="D11" s="17" t="s">
        <v>50</v>
      </c>
      <c r="E11" s="199">
        <v>1200</v>
      </c>
      <c r="F11" s="24">
        <v>400</v>
      </c>
      <c r="G11" s="25">
        <v>7</v>
      </c>
      <c r="H11" s="79">
        <v>2.4</v>
      </c>
      <c r="I11" s="9">
        <v>520</v>
      </c>
      <c r="J11" s="80">
        <v>7</v>
      </c>
      <c r="K11" s="295">
        <v>1.14</v>
      </c>
      <c r="L11" s="10">
        <v>623.9999999999999</v>
      </c>
      <c r="M11" s="318">
        <v>3</v>
      </c>
      <c r="N11" s="88">
        <v>2744</v>
      </c>
      <c r="O11" s="80">
        <v>6</v>
      </c>
      <c r="P11" s="324"/>
      <c r="Q11" s="119"/>
      <c r="HG11" s="8"/>
      <c r="HH11" s="8"/>
      <c r="HI11" s="8"/>
      <c r="HJ11" s="8"/>
      <c r="HK11" s="8"/>
      <c r="HL11" s="8"/>
      <c r="HM11" s="8"/>
      <c r="HN11" s="8"/>
      <c r="HO11" s="8"/>
      <c r="HP11" s="8"/>
    </row>
    <row r="12" spans="1:224" ht="17.25" customHeight="1" thickBot="1">
      <c r="A12" s="30">
        <v>22</v>
      </c>
      <c r="B12" s="31" t="s">
        <v>67</v>
      </c>
      <c r="C12" s="31" t="s">
        <v>73</v>
      </c>
      <c r="D12" s="31" t="s">
        <v>50</v>
      </c>
      <c r="E12" s="200">
        <v>1400</v>
      </c>
      <c r="F12" s="68">
        <v>660</v>
      </c>
      <c r="G12" s="147">
        <v>2</v>
      </c>
      <c r="H12" s="68">
        <v>2.37</v>
      </c>
      <c r="I12" s="14">
        <v>556</v>
      </c>
      <c r="J12" s="82">
        <v>5</v>
      </c>
      <c r="K12" s="402">
        <v>1.21</v>
      </c>
      <c r="L12" s="10">
        <v>736</v>
      </c>
      <c r="M12" s="404">
        <v>1</v>
      </c>
      <c r="N12" s="89">
        <v>3352</v>
      </c>
      <c r="O12" s="82">
        <v>2</v>
      </c>
      <c r="P12" s="238"/>
      <c r="Q12" s="121"/>
      <c r="HG12" s="8"/>
      <c r="HH12" s="8"/>
      <c r="HI12" s="8"/>
      <c r="HJ12" s="8"/>
      <c r="HK12" s="8"/>
      <c r="HL12" s="8"/>
      <c r="HM12" s="8"/>
      <c r="HN12" s="8"/>
      <c r="HO12" s="8"/>
      <c r="HP12" s="8"/>
    </row>
    <row r="13" spans="1:224" ht="17.25" customHeight="1">
      <c r="A13" s="308">
        <v>23</v>
      </c>
      <c r="B13" s="22" t="s">
        <v>68</v>
      </c>
      <c r="C13" s="22" t="s">
        <v>33</v>
      </c>
      <c r="D13" s="22" t="s">
        <v>75</v>
      </c>
      <c r="E13" s="313">
        <v>600</v>
      </c>
      <c r="F13" s="21">
        <v>300</v>
      </c>
      <c r="G13" s="23">
        <v>9</v>
      </c>
      <c r="H13" s="21">
        <v>3.11</v>
      </c>
      <c r="I13" s="11">
        <v>384</v>
      </c>
      <c r="J13" s="78">
        <v>9</v>
      </c>
      <c r="K13" s="400">
        <v>1</v>
      </c>
      <c r="L13" s="12">
        <v>400</v>
      </c>
      <c r="M13" s="317">
        <v>9</v>
      </c>
      <c r="N13" s="87">
        <v>1684</v>
      </c>
      <c r="O13" s="78">
        <v>9</v>
      </c>
      <c r="P13" s="237"/>
      <c r="Q13" s="236"/>
      <c r="HG13" s="8"/>
      <c r="HH13" s="8"/>
      <c r="HI13" s="8"/>
      <c r="HJ13" s="8"/>
      <c r="HK13" s="8"/>
      <c r="HL13" s="8"/>
      <c r="HM13" s="8"/>
      <c r="HN13" s="8"/>
      <c r="HO13" s="8"/>
      <c r="HP13" s="8"/>
    </row>
    <row r="14" spans="1:224" ht="17.25" customHeight="1">
      <c r="A14" s="310">
        <v>24</v>
      </c>
      <c r="B14" s="17" t="s">
        <v>69</v>
      </c>
      <c r="C14" s="17" t="s">
        <v>33</v>
      </c>
      <c r="D14" s="17" t="s">
        <v>75</v>
      </c>
      <c r="E14" s="199">
        <v>930</v>
      </c>
      <c r="F14" s="24">
        <v>620</v>
      </c>
      <c r="G14" s="25">
        <v>4</v>
      </c>
      <c r="H14" s="24">
        <v>2.39</v>
      </c>
      <c r="I14" s="9">
        <v>532</v>
      </c>
      <c r="J14" s="80">
        <v>6</v>
      </c>
      <c r="K14" s="295">
        <v>1.13</v>
      </c>
      <c r="L14" s="10">
        <v>607.9999999999998</v>
      </c>
      <c r="M14" s="318">
        <v>4</v>
      </c>
      <c r="N14" s="88">
        <v>2690</v>
      </c>
      <c r="O14" s="80">
        <v>8</v>
      </c>
      <c r="P14" s="324">
        <v>8578</v>
      </c>
      <c r="Q14" s="119">
        <v>2</v>
      </c>
      <c r="HG14" s="8"/>
      <c r="HH14" s="8"/>
      <c r="HI14" s="8"/>
      <c r="HJ14" s="8"/>
      <c r="HK14" s="8"/>
      <c r="HL14" s="8"/>
      <c r="HM14" s="8"/>
      <c r="HN14" s="8"/>
      <c r="HO14" s="8"/>
      <c r="HP14" s="8"/>
    </row>
    <row r="15" spans="1:224" ht="17.25" customHeight="1">
      <c r="A15" s="310">
        <v>25</v>
      </c>
      <c r="B15" s="17" t="s">
        <v>70</v>
      </c>
      <c r="C15" s="17" t="s">
        <v>33</v>
      </c>
      <c r="D15" s="17" t="s">
        <v>75</v>
      </c>
      <c r="E15" s="199">
        <v>1400</v>
      </c>
      <c r="F15" s="24">
        <v>460</v>
      </c>
      <c r="G15" s="25">
        <v>6</v>
      </c>
      <c r="H15" s="24">
        <v>2.21</v>
      </c>
      <c r="I15" s="9">
        <v>748</v>
      </c>
      <c r="J15" s="80">
        <v>2</v>
      </c>
      <c r="K15" s="295">
        <v>1.02</v>
      </c>
      <c r="L15" s="10">
        <v>432</v>
      </c>
      <c r="M15" s="318">
        <v>8</v>
      </c>
      <c r="N15" s="88">
        <v>3040</v>
      </c>
      <c r="O15" s="80">
        <v>4</v>
      </c>
      <c r="P15" s="324"/>
      <c r="Q15" s="119"/>
      <c r="HG15" s="8"/>
      <c r="HH15" s="8"/>
      <c r="HI15" s="8"/>
      <c r="HJ15" s="8"/>
      <c r="HK15" s="8"/>
      <c r="HL15" s="8"/>
      <c r="HM15" s="8"/>
      <c r="HN15" s="8"/>
      <c r="HO15" s="8"/>
      <c r="HP15" s="8"/>
    </row>
    <row r="16" spans="1:224" ht="17.25" customHeight="1" thickBot="1">
      <c r="A16" s="30">
        <v>26</v>
      </c>
      <c r="B16" s="31" t="s">
        <v>34</v>
      </c>
      <c r="C16" s="31" t="s">
        <v>33</v>
      </c>
      <c r="D16" s="31" t="s">
        <v>75</v>
      </c>
      <c r="E16" s="200">
        <v>1300</v>
      </c>
      <c r="F16" s="68">
        <v>380</v>
      </c>
      <c r="G16" s="147">
        <v>8</v>
      </c>
      <c r="H16" s="68">
        <v>2.34</v>
      </c>
      <c r="I16" s="14">
        <v>592</v>
      </c>
      <c r="J16" s="82">
        <v>4</v>
      </c>
      <c r="K16" s="402">
        <v>1.11</v>
      </c>
      <c r="L16" s="15">
        <v>576.0000000000002</v>
      </c>
      <c r="M16" s="319">
        <v>5</v>
      </c>
      <c r="N16" s="89">
        <v>2848</v>
      </c>
      <c r="O16" s="82">
        <v>5</v>
      </c>
      <c r="P16" s="238"/>
      <c r="Q16" s="121"/>
      <c r="HG16" s="8"/>
      <c r="HH16" s="8"/>
      <c r="HI16" s="8"/>
      <c r="HJ16" s="8"/>
      <c r="HK16" s="8"/>
      <c r="HL16" s="8"/>
      <c r="HM16" s="8"/>
      <c r="HN16" s="8"/>
      <c r="HO16" s="8"/>
      <c r="HP16" s="8"/>
    </row>
    <row r="17" spans="1:224" ht="17.25" customHeight="1" thickBot="1">
      <c r="A17" s="333">
        <v>27</v>
      </c>
      <c r="B17" s="129" t="s">
        <v>71</v>
      </c>
      <c r="C17" s="129" t="s">
        <v>74</v>
      </c>
      <c r="D17" s="311"/>
      <c r="E17" s="314">
        <v>1140</v>
      </c>
      <c r="F17" s="298">
        <v>600</v>
      </c>
      <c r="G17" s="394">
        <v>2</v>
      </c>
      <c r="H17" s="298">
        <v>3.05</v>
      </c>
      <c r="I17" s="171">
        <v>408</v>
      </c>
      <c r="J17" s="364">
        <v>3</v>
      </c>
      <c r="K17" s="401">
        <v>1.05</v>
      </c>
      <c r="L17" s="173">
        <v>480.00000000000006</v>
      </c>
      <c r="M17" s="405">
        <v>3</v>
      </c>
      <c r="N17" s="306">
        <v>2628</v>
      </c>
      <c r="O17" s="364">
        <v>3</v>
      </c>
      <c r="P17" s="159"/>
      <c r="Q17" s="117"/>
      <c r="HG17" s="8"/>
      <c r="HH17" s="8"/>
      <c r="HI17" s="8"/>
      <c r="HJ17" s="8"/>
      <c r="HK17" s="8"/>
      <c r="HL17" s="8"/>
      <c r="HM17" s="8"/>
      <c r="HN17" s="8"/>
      <c r="HO17" s="8"/>
      <c r="HP17" s="8"/>
    </row>
    <row r="18" spans="1:224" ht="17.25" customHeight="1" hidden="1" thickBot="1">
      <c r="A18" s="118"/>
      <c r="B18" s="45">
        <f>IF(ISBLANK(A18),"",INDEX(#REF!,MATCH(A18,#REF!,0),4))</f>
      </c>
      <c r="C18" s="128">
        <f>IF(ISBLANK(A18),"",INDEX(#REF!,MATCH(A18,#REF!,0),5))</f>
      </c>
      <c r="D18" s="128"/>
      <c r="E18" s="103"/>
      <c r="F18" s="69" t="e">
        <f>#REF!</f>
        <v>#REF!</v>
      </c>
      <c r="G18" s="146">
        <f>IF(ISBLANK(A18),"",INDEX(A$5:$R$190,MATCH(A18,#REF!,0),46))</f>
      </c>
      <c r="H18" s="290"/>
      <c r="I18" s="73" t="e">
        <f>IF(#REF!="","",IF(#REF!-INT(#REF!)&gt;=(60/100),"Err",IF(ISBLANK(#REF!),"",IF(((INT(#REF!)*60)+((#REF!*100))-(INT(#REF!)*100))&gt;=574,0,IF(((INT(#REF!)*60)+((#REF!*100))-(INT(#REF!)*100))&gt;323,1148-((INT(#REF!)*60)+((#REF!*100))-(INT(#REF!)*100))*2,2440-((INT(#REF!)*60)+((#REF!*100))-(INT(#REF!)*100))*6)))))</f>
        <v>#REF!</v>
      </c>
      <c r="J18" s="107" t="e">
        <f>IF(I18="","",(RANK(I18,I$5:I$103)))</f>
        <v>#REF!</v>
      </c>
      <c r="K18" s="293"/>
      <c r="L18" s="74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18" s="107" t="e">
        <f aca="true" t="shared" si="0" ref="M18:M58">IF(L18="","",(RANK(L18,L$5:L$89)))</f>
        <v>#REF!</v>
      </c>
      <c r="N18" s="152" t="e">
        <f>IF(ISERROR(F18+L18+I18),IF(ISERROR(#REF!+L18),#REF!,(#REF!+L18)),(F18+L18+I18))</f>
        <v>#REF!</v>
      </c>
      <c r="O18" s="107">
        <f aca="true" t="shared" si="1" ref="O18:O58">IF(ISERROR(RANK(N18,N$5:N$58)),"",RANK(N18,N$5:N$58))</f>
      </c>
      <c r="P18" s="159"/>
      <c r="Q18" s="117"/>
      <c r="HG18" s="8"/>
      <c r="HH18" s="8"/>
      <c r="HI18" s="8"/>
      <c r="HJ18" s="8"/>
      <c r="HK18" s="8"/>
      <c r="HL18" s="8"/>
      <c r="HM18" s="8"/>
      <c r="HN18" s="8"/>
      <c r="HO18" s="8"/>
      <c r="HP18" s="8"/>
    </row>
    <row r="19" spans="1:224" ht="17.25" customHeight="1" hidden="1" thickBot="1">
      <c r="A19" s="52"/>
      <c r="B19" s="17">
        <f>IF(ISBLANK(A19),"",INDEX(#REF!,MATCH(A19,#REF!,0),4))</f>
      </c>
      <c r="C19" s="43">
        <f>IF(ISBLANK(A19),"",INDEX(#REF!,MATCH(A19,#REF!,0),5))</f>
      </c>
      <c r="D19" s="43"/>
      <c r="E19" s="63"/>
      <c r="F19" s="24" t="e">
        <f>#REF!</f>
        <v>#REF!</v>
      </c>
      <c r="G19" s="25">
        <f>IF(ISBLANK(A19),"",INDEX(A$5:$R$190,MATCH(A19,#REF!,0),46))</f>
      </c>
      <c r="H19" s="283"/>
      <c r="I19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19" s="80" t="e">
        <f aca="true" t="shared" si="2" ref="J19:J58">IF(I19="","",(RANK(I19,I$5:I$89)))</f>
        <v>#REF!</v>
      </c>
      <c r="K19" s="184"/>
      <c r="L19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19" s="80" t="e">
        <f t="shared" si="0"/>
        <v>#REF!</v>
      </c>
      <c r="N19" s="151" t="e">
        <f>IF(ISERROR(F19+L19+I19),IF(ISERROR(#REF!+L19),#REF!,(#REF!+L19)),(F19+L19+I19))</f>
        <v>#REF!</v>
      </c>
      <c r="O19" s="80">
        <f t="shared" si="1"/>
      </c>
      <c r="P19" s="159"/>
      <c r="Q19" s="117"/>
      <c r="HG19" s="8"/>
      <c r="HH19" s="8"/>
      <c r="HI19" s="8"/>
      <c r="HJ19" s="8"/>
      <c r="HK19" s="8"/>
      <c r="HL19" s="8"/>
      <c r="HM19" s="8"/>
      <c r="HN19" s="8"/>
      <c r="HO19" s="8"/>
      <c r="HP19" s="8"/>
    </row>
    <row r="20" spans="1:224" ht="17.25" customHeight="1" hidden="1" thickBot="1">
      <c r="A20" s="120"/>
      <c r="B20" s="31">
        <f>IF(ISBLANK(A20),"",INDEX(#REF!,MATCH(A20,#REF!,0),4))</f>
      </c>
      <c r="C20" s="44">
        <f>IF(ISBLANK(A20),"",INDEX(#REF!,MATCH(A20,#REF!,0),5))</f>
      </c>
      <c r="D20" s="44"/>
      <c r="E20" s="116"/>
      <c r="F20" s="68" t="e">
        <f>#REF!</f>
        <v>#REF!</v>
      </c>
      <c r="G20" s="147">
        <f>IF(ISBLANK(A20),"",INDEX(A$5:$R$190,MATCH(A20,#REF!,0),46))</f>
      </c>
      <c r="H20" s="284"/>
      <c r="I20" s="14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0" s="82" t="e">
        <f t="shared" si="2"/>
        <v>#REF!</v>
      </c>
      <c r="K20" s="185"/>
      <c r="L20" s="15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0" s="82" t="e">
        <f t="shared" si="0"/>
        <v>#REF!</v>
      </c>
      <c r="N20" s="153" t="e">
        <f>IF(ISERROR(F20+L20+I20),IF(ISERROR(#REF!+L20),#REF!,(#REF!+L20)),(F20+L20+I20))</f>
        <v>#REF!</v>
      </c>
      <c r="O20" s="82">
        <f t="shared" si="1"/>
      </c>
      <c r="P20" s="117"/>
      <c r="Q20" s="117"/>
      <c r="HG20" s="8"/>
      <c r="HH20" s="8"/>
      <c r="HI20" s="8"/>
      <c r="HJ20" s="8"/>
      <c r="HK20" s="8"/>
      <c r="HL20" s="8"/>
      <c r="HM20" s="8"/>
      <c r="HN20" s="8"/>
      <c r="HO20" s="8"/>
      <c r="HP20" s="8"/>
    </row>
    <row r="21" spans="1:224" ht="17.25" customHeight="1" hidden="1" thickBot="1">
      <c r="A21" s="118"/>
      <c r="B21" s="45">
        <f>IF(ISBLANK(A21),"",INDEX(#REF!,MATCH(A21,#REF!,0),4))</f>
      </c>
      <c r="C21" s="45">
        <f>IF(ISBLANK(A21),"",INDEX(#REF!,MATCH(A21,#REF!,0),5))</f>
      </c>
      <c r="D21" s="103"/>
      <c r="E21" s="103"/>
      <c r="F21" s="66">
        <f>IF(ISBLANK(A21),"",INDEX(A$5:$R$176,MATCH(A21,#REF!,0),45))</f>
      </c>
      <c r="G21" s="67">
        <f>IF(ISBLANK(A21),"",INDEX(A$5:$R$190,MATCH(A21,#REF!,0),46))</f>
      </c>
      <c r="H21" s="67"/>
      <c r="I21" s="73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1" s="74" t="e">
        <f t="shared" si="2"/>
        <v>#REF!</v>
      </c>
      <c r="K21" s="106"/>
      <c r="L21" s="74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1" s="74" t="e">
        <f t="shared" si="0"/>
        <v>#REF!</v>
      </c>
      <c r="N21" s="84" t="e">
        <f>IF(ISERROR(F21+L21+I21),IF(ISERROR(#REF!+L21),#REF!,(#REF!+L21)),(F21+L21+I21))</f>
        <v>#REF!</v>
      </c>
      <c r="O21" s="74">
        <f t="shared" si="1"/>
      </c>
      <c r="P21" s="117"/>
      <c r="Q21" s="117"/>
      <c r="HG21" s="8"/>
      <c r="HH21" s="8"/>
      <c r="HI21" s="8"/>
      <c r="HJ21" s="8"/>
      <c r="HK21" s="8"/>
      <c r="HL21" s="8"/>
      <c r="HM21" s="8"/>
      <c r="HN21" s="8"/>
      <c r="HO21" s="8"/>
      <c r="HP21" s="8"/>
    </row>
    <row r="22" spans="1:224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63"/>
      <c r="E22" s="63"/>
      <c r="F22" s="40">
        <f>IF(ISBLANK(A22),"",INDEX(A$5:$R$176,MATCH(A22,#REF!,0),45))</f>
      </c>
      <c r="G22" s="18">
        <f>IF(ISBLANK(A22),"",INDEX(A$5:$R$190,MATCH(A22,#REF!,0),46))</f>
      </c>
      <c r="H22" s="18"/>
      <c r="I22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2" s="10" t="e">
        <f t="shared" si="2"/>
        <v>#REF!</v>
      </c>
      <c r="K22" s="13"/>
      <c r="L22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2" s="10" t="e">
        <f t="shared" si="0"/>
        <v>#REF!</v>
      </c>
      <c r="N22" s="20" t="e">
        <f>IF(ISERROR(F22+L22+I22),IF(ISERROR(#REF!+L22),#REF!,(#REF!+L22)),(F22+L22+I22))</f>
        <v>#REF!</v>
      </c>
      <c r="O22" s="10">
        <f t="shared" si="1"/>
      </c>
      <c r="P22" s="117"/>
      <c r="Q22" s="117"/>
      <c r="HG22" s="8"/>
      <c r="HH22" s="8"/>
      <c r="HI22" s="8"/>
      <c r="HJ22" s="8"/>
      <c r="HK22" s="8"/>
      <c r="HL22" s="8"/>
      <c r="HM22" s="8"/>
      <c r="HN22" s="8"/>
      <c r="HO22" s="8"/>
      <c r="HP22" s="8"/>
    </row>
    <row r="23" spans="1:224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63"/>
      <c r="E23" s="63"/>
      <c r="F23" s="40">
        <f>IF(ISBLANK(A23),"",INDEX(A$5:$R$176,MATCH(A23,#REF!,0),45))</f>
      </c>
      <c r="G23" s="18">
        <f>IF(ISBLANK(A23),"",INDEX(A$5:$R$190,MATCH(A23,#REF!,0),46))</f>
      </c>
      <c r="H23" s="18"/>
      <c r="I23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3" s="10" t="e">
        <f t="shared" si="2"/>
        <v>#REF!</v>
      </c>
      <c r="K23" s="13"/>
      <c r="L23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3" s="10" t="e">
        <f t="shared" si="0"/>
        <v>#REF!</v>
      </c>
      <c r="N23" s="20" t="e">
        <f>IF(ISERROR(F23+L23+I23),IF(ISERROR(#REF!+L23),#REF!,(#REF!+L23)),(F23+L23+I23))</f>
        <v>#REF!</v>
      </c>
      <c r="O23" s="10">
        <f t="shared" si="1"/>
      </c>
      <c r="P23" s="117"/>
      <c r="Q23" s="117"/>
      <c r="HG23" s="8"/>
      <c r="HH23" s="8"/>
      <c r="HI23" s="8"/>
      <c r="HJ23" s="8"/>
      <c r="HK23" s="8"/>
      <c r="HL23" s="8"/>
      <c r="HM23" s="8"/>
      <c r="HN23" s="8"/>
      <c r="HO23" s="8"/>
      <c r="HP23" s="8"/>
    </row>
    <row r="24" spans="1:224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63"/>
      <c r="E24" s="63"/>
      <c r="F24" s="40">
        <f>IF(ISBLANK(A24),"",INDEX(A$5:$R$176,MATCH(A24,#REF!,0),45))</f>
      </c>
      <c r="G24" s="18">
        <f>IF(ISBLANK(A24),"",INDEX(A$5:$R$190,MATCH(A24,#REF!,0),46))</f>
      </c>
      <c r="H24" s="18"/>
      <c r="I24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4" s="10" t="e">
        <f t="shared" si="2"/>
        <v>#REF!</v>
      </c>
      <c r="K24" s="13"/>
      <c r="L24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4" s="10" t="e">
        <f t="shared" si="0"/>
        <v>#REF!</v>
      </c>
      <c r="N24" s="20" t="e">
        <f>IF(ISERROR(F24+L24+I24),IF(ISERROR(#REF!+L24),#REF!,(#REF!+L24)),(F24+L24+I24))</f>
        <v>#REF!</v>
      </c>
      <c r="O24" s="10">
        <f t="shared" si="1"/>
      </c>
      <c r="P24" s="117"/>
      <c r="Q24" s="117"/>
      <c r="HG24" s="8"/>
      <c r="HH24" s="8"/>
      <c r="HI24" s="8"/>
      <c r="HJ24" s="8"/>
      <c r="HK24" s="8"/>
      <c r="HL24" s="8"/>
      <c r="HM24" s="8"/>
      <c r="HN24" s="8"/>
      <c r="HO24" s="8"/>
      <c r="HP24" s="8"/>
    </row>
    <row r="25" spans="1:224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63"/>
      <c r="E25" s="63"/>
      <c r="F25" s="40">
        <f>IF(ISBLANK(A25),"",INDEX(A$5:$R$176,MATCH(A25,#REF!,0),45))</f>
      </c>
      <c r="G25" s="18">
        <f>IF(ISBLANK(A25),"",INDEX(A$5:$R$190,MATCH(A25,#REF!,0),46))</f>
      </c>
      <c r="H25" s="18"/>
      <c r="I25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5" s="10" t="e">
        <f t="shared" si="2"/>
        <v>#REF!</v>
      </c>
      <c r="K25" s="13"/>
      <c r="L25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5" s="10" t="e">
        <f t="shared" si="0"/>
        <v>#REF!</v>
      </c>
      <c r="N25" s="20" t="e">
        <f>IF(ISERROR(F25+L25+I25),IF(ISERROR(#REF!+L25),#REF!,(#REF!+L25)),(F25+L25+I25))</f>
        <v>#REF!</v>
      </c>
      <c r="O25" s="10">
        <f t="shared" si="1"/>
      </c>
      <c r="P25" s="117"/>
      <c r="Q25" s="117"/>
      <c r="HG25" s="8"/>
      <c r="HH25" s="8"/>
      <c r="HI25" s="8"/>
      <c r="HJ25" s="8"/>
      <c r="HK25" s="8"/>
      <c r="HL25" s="8"/>
      <c r="HM25" s="8"/>
      <c r="HN25" s="8"/>
      <c r="HO25" s="8"/>
      <c r="HP25" s="8"/>
    </row>
    <row r="26" spans="1:224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63"/>
      <c r="E26" s="63"/>
      <c r="F26" s="40">
        <f>IF(ISBLANK(A26),"",INDEX(A$5:$R$176,MATCH(A26,#REF!,0),45))</f>
      </c>
      <c r="G26" s="18">
        <f>IF(ISBLANK(A26),"",INDEX(A$5:$R$190,MATCH(A26,#REF!,0),46))</f>
      </c>
      <c r="H26" s="18"/>
      <c r="I26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6" s="10" t="e">
        <f t="shared" si="2"/>
        <v>#REF!</v>
      </c>
      <c r="K26" s="13"/>
      <c r="L26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6" s="10" t="e">
        <f t="shared" si="0"/>
        <v>#REF!</v>
      </c>
      <c r="N26" s="20" t="e">
        <f>IF(ISERROR(F26+L26+I26),IF(ISERROR(#REF!+L26),#REF!,(#REF!+L26)),(F26+L26+I26))</f>
        <v>#REF!</v>
      </c>
      <c r="O26" s="10">
        <f t="shared" si="1"/>
      </c>
      <c r="P26" s="117"/>
      <c r="Q26" s="117"/>
      <c r="HG26" s="8"/>
      <c r="HH26" s="8"/>
      <c r="HI26" s="8"/>
      <c r="HJ26" s="8"/>
      <c r="HK26" s="8"/>
      <c r="HL26" s="8"/>
      <c r="HM26" s="8"/>
      <c r="HN26" s="8"/>
      <c r="HO26" s="8"/>
      <c r="HP26" s="8"/>
    </row>
    <row r="27" spans="1:224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63"/>
      <c r="E27" s="63"/>
      <c r="F27" s="40">
        <f>IF(ISBLANK(A27),"",INDEX(A$5:$R$176,MATCH(A27,#REF!,0),45))</f>
      </c>
      <c r="G27" s="18">
        <f>IF(ISBLANK(A27),"",INDEX(A$5:$R$190,MATCH(A27,#REF!,0),46))</f>
      </c>
      <c r="H27" s="18"/>
      <c r="I27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7" s="10" t="e">
        <f t="shared" si="2"/>
        <v>#REF!</v>
      </c>
      <c r="K27" s="13"/>
      <c r="L27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7" s="10" t="e">
        <f t="shared" si="0"/>
        <v>#REF!</v>
      </c>
      <c r="N27" s="20" t="e">
        <f>IF(ISERROR(F27+L27+I27),IF(ISERROR(#REF!+L27),#REF!,(#REF!+L27)),(F27+L27+I27))</f>
        <v>#REF!</v>
      </c>
      <c r="O27" s="10">
        <f t="shared" si="1"/>
      </c>
      <c r="P27" s="117"/>
      <c r="Q27" s="117"/>
      <c r="HG27" s="8"/>
      <c r="HH27" s="8"/>
      <c r="HI27" s="8"/>
      <c r="HJ27" s="8"/>
      <c r="HK27" s="8"/>
      <c r="HL27" s="8"/>
      <c r="HM27" s="8"/>
      <c r="HN27" s="8"/>
      <c r="HO27" s="8"/>
      <c r="HP27" s="8"/>
    </row>
    <row r="28" spans="1:224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63"/>
      <c r="E28" s="63"/>
      <c r="F28" s="40">
        <f>IF(ISBLANK(A28),"",INDEX(A$5:$R$176,MATCH(A28,#REF!,0),45))</f>
      </c>
      <c r="G28" s="18">
        <f>IF(ISBLANK(A28),"",INDEX(A$5:$R$190,MATCH(A28,#REF!,0),46))</f>
      </c>
      <c r="H28" s="18"/>
      <c r="I28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8" s="10" t="e">
        <f t="shared" si="2"/>
        <v>#REF!</v>
      </c>
      <c r="K28" s="13"/>
      <c r="L28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8" s="10" t="e">
        <f t="shared" si="0"/>
        <v>#REF!</v>
      </c>
      <c r="N28" s="20" t="e">
        <f>IF(ISERROR(F28+L28+I28),IF(ISERROR(#REF!+L28),#REF!,(#REF!+L28)),(F28+L28+I28))</f>
        <v>#REF!</v>
      </c>
      <c r="O28" s="10">
        <f t="shared" si="1"/>
      </c>
      <c r="P28" s="117"/>
      <c r="Q28" s="117"/>
      <c r="HG28" s="8"/>
      <c r="HH28" s="8"/>
      <c r="HI28" s="8"/>
      <c r="HJ28" s="8"/>
      <c r="HK28" s="8"/>
      <c r="HL28" s="8"/>
      <c r="HM28" s="8"/>
      <c r="HN28" s="8"/>
      <c r="HO28" s="8"/>
      <c r="HP28" s="8"/>
    </row>
    <row r="29" spans="1:224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63"/>
      <c r="E29" s="63"/>
      <c r="F29" s="40">
        <f>IF(ISBLANK(A29),"",INDEX(A$5:$R$176,MATCH(A29,#REF!,0),45))</f>
      </c>
      <c r="G29" s="18">
        <f>IF(ISBLANK(A29),"",INDEX(A$5:$R$190,MATCH(A29,#REF!,0),46))</f>
      </c>
      <c r="H29" s="18"/>
      <c r="I29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29" s="10" t="e">
        <f t="shared" si="2"/>
        <v>#REF!</v>
      </c>
      <c r="K29" s="13"/>
      <c r="L29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29" s="10" t="e">
        <f t="shared" si="0"/>
        <v>#REF!</v>
      </c>
      <c r="N29" s="20" t="e">
        <f>IF(ISERROR(F29+L29+I29),IF(ISERROR(#REF!+L29),#REF!,(#REF!+L29)),(F29+L29+I29))</f>
        <v>#REF!</v>
      </c>
      <c r="O29" s="10">
        <f t="shared" si="1"/>
      </c>
      <c r="P29" s="117"/>
      <c r="Q29" s="117"/>
      <c r="HG29" s="8"/>
      <c r="HH29" s="8"/>
      <c r="HI29" s="8"/>
      <c r="HJ29" s="8"/>
      <c r="HK29" s="8"/>
      <c r="HL29" s="8"/>
      <c r="HM29" s="8"/>
      <c r="HN29" s="8"/>
      <c r="HO29" s="8"/>
      <c r="HP29" s="8"/>
    </row>
    <row r="30" spans="1:224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63"/>
      <c r="E30" s="63"/>
      <c r="F30" s="40">
        <f>IF(ISBLANK(A30),"",INDEX(A$5:$R$176,MATCH(A30,#REF!,0),45))</f>
      </c>
      <c r="G30" s="18">
        <f>IF(ISBLANK(A30),"",INDEX(A$5:$R$190,MATCH(A30,#REF!,0),46))</f>
      </c>
      <c r="H30" s="18"/>
      <c r="I30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0" s="10" t="e">
        <f t="shared" si="2"/>
        <v>#REF!</v>
      </c>
      <c r="K30" s="13"/>
      <c r="L30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0" s="10" t="e">
        <f t="shared" si="0"/>
        <v>#REF!</v>
      </c>
      <c r="N30" s="20" t="e">
        <f>IF(ISERROR(F30+L30+I30),IF(ISERROR(#REF!+L30),#REF!,(#REF!+L30)),(F30+L30+I30))</f>
        <v>#REF!</v>
      </c>
      <c r="O30" s="10">
        <f t="shared" si="1"/>
      </c>
      <c r="P30" s="117"/>
      <c r="Q30" s="117"/>
      <c r="HG30" s="8"/>
      <c r="HH30" s="8"/>
      <c r="HI30" s="8"/>
      <c r="HJ30" s="8"/>
      <c r="HK30" s="8"/>
      <c r="HL30" s="8"/>
      <c r="HM30" s="8"/>
      <c r="HN30" s="8"/>
      <c r="HO30" s="8"/>
      <c r="HP30" s="8"/>
    </row>
    <row r="31" spans="1:224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63"/>
      <c r="E31" s="63"/>
      <c r="F31" s="40">
        <f>IF(ISBLANK(A31),"",INDEX(A$5:$R$176,MATCH(A31,#REF!,0),45))</f>
      </c>
      <c r="G31" s="18">
        <f>IF(ISBLANK(A31),"",INDEX(A$5:$R$190,MATCH(A31,#REF!,0),46))</f>
      </c>
      <c r="H31" s="18"/>
      <c r="I31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1" s="10" t="e">
        <f t="shared" si="2"/>
        <v>#REF!</v>
      </c>
      <c r="K31" s="13"/>
      <c r="L31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1" s="10" t="e">
        <f t="shared" si="0"/>
        <v>#REF!</v>
      </c>
      <c r="N31" s="20" t="e">
        <f>IF(ISERROR(F31+L31+I31),IF(ISERROR(#REF!+L31),#REF!,(#REF!+L31)),(F31+L31+I31))</f>
        <v>#REF!</v>
      </c>
      <c r="O31" s="10">
        <f t="shared" si="1"/>
      </c>
      <c r="P31" s="117"/>
      <c r="Q31" s="117"/>
      <c r="HG31" s="8"/>
      <c r="HH31" s="8"/>
      <c r="HI31" s="8"/>
      <c r="HJ31" s="8"/>
      <c r="HK31" s="8"/>
      <c r="HL31" s="8"/>
      <c r="HM31" s="8"/>
      <c r="HN31" s="8"/>
      <c r="HO31" s="8"/>
      <c r="HP31" s="8"/>
    </row>
    <row r="32" spans="1:224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63"/>
      <c r="E32" s="63"/>
      <c r="F32" s="40">
        <f>IF(ISBLANK(A32),"",INDEX(A$5:$R$176,MATCH(A32,#REF!,0),45))</f>
      </c>
      <c r="G32" s="18">
        <f>IF(ISBLANK(A32),"",INDEX(A$5:$R$190,MATCH(A32,#REF!,0),46))</f>
      </c>
      <c r="H32" s="18"/>
      <c r="I32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2" s="10" t="e">
        <f t="shared" si="2"/>
        <v>#REF!</v>
      </c>
      <c r="K32" s="13"/>
      <c r="L32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2" s="10" t="e">
        <f t="shared" si="0"/>
        <v>#REF!</v>
      </c>
      <c r="N32" s="20" t="e">
        <f>IF(ISERROR(F32+L32+I32),IF(ISERROR(#REF!+L32),#REF!,(#REF!+L32)),(F32+L32+I32))</f>
        <v>#REF!</v>
      </c>
      <c r="O32" s="10">
        <f t="shared" si="1"/>
      </c>
      <c r="P32" s="117"/>
      <c r="Q32" s="117"/>
      <c r="HG32" s="8"/>
      <c r="HH32" s="8"/>
      <c r="HI32" s="8"/>
      <c r="HJ32" s="8"/>
      <c r="HK32" s="8"/>
      <c r="HL32" s="8"/>
      <c r="HM32" s="8"/>
      <c r="HN32" s="8"/>
      <c r="HO32" s="8"/>
      <c r="HP32" s="8"/>
    </row>
    <row r="33" spans="1:224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63"/>
      <c r="E33" s="63"/>
      <c r="F33" s="40">
        <f>IF(ISBLANK(A33),"",INDEX(A$5:$R$176,MATCH(A33,#REF!,0),45))</f>
      </c>
      <c r="G33" s="18">
        <f>IF(ISBLANK(A33),"",INDEX(A$5:$R$190,MATCH(A33,#REF!,0),46))</f>
      </c>
      <c r="H33" s="18"/>
      <c r="I33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3" s="10" t="e">
        <f t="shared" si="2"/>
        <v>#REF!</v>
      </c>
      <c r="K33" s="13"/>
      <c r="L33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3" s="10" t="e">
        <f t="shared" si="0"/>
        <v>#REF!</v>
      </c>
      <c r="N33" s="20" t="e">
        <f>IF(ISERROR(F33+L33+I33),IF(ISERROR(#REF!+L33),#REF!,(#REF!+L33)),(F33+L33+I33))</f>
        <v>#REF!</v>
      </c>
      <c r="O33" s="10">
        <f t="shared" si="1"/>
      </c>
      <c r="P33" s="117"/>
      <c r="Q33" s="117"/>
      <c r="HG33" s="8"/>
      <c r="HH33" s="8"/>
      <c r="HI33" s="8"/>
      <c r="HJ33" s="8"/>
      <c r="HK33" s="8"/>
      <c r="HL33" s="8"/>
      <c r="HM33" s="8"/>
      <c r="HN33" s="8"/>
      <c r="HO33" s="8"/>
      <c r="HP33" s="8"/>
    </row>
    <row r="34" spans="1:224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63"/>
      <c r="E34" s="63"/>
      <c r="F34" s="40">
        <f>IF(ISBLANK(A34),"",INDEX(A$5:$R$176,MATCH(A34,#REF!,0),45))</f>
      </c>
      <c r="G34" s="18">
        <f>IF(ISBLANK(A34),"",INDEX(A$5:$R$190,MATCH(A34,#REF!,0),46))</f>
      </c>
      <c r="H34" s="18"/>
      <c r="I34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4" s="10" t="e">
        <f t="shared" si="2"/>
        <v>#REF!</v>
      </c>
      <c r="K34" s="13"/>
      <c r="L34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4" s="10" t="e">
        <f t="shared" si="0"/>
        <v>#REF!</v>
      </c>
      <c r="N34" s="20" t="e">
        <f>IF(ISERROR(F34+L34+I34),IF(ISERROR(#REF!+L34),#REF!,(#REF!+L34)),(F34+L34+I34))</f>
        <v>#REF!</v>
      </c>
      <c r="O34" s="10">
        <f t="shared" si="1"/>
      </c>
      <c r="P34" s="117"/>
      <c r="Q34" s="117"/>
      <c r="HG34" s="8"/>
      <c r="HH34" s="8"/>
      <c r="HI34" s="8"/>
      <c r="HJ34" s="8"/>
      <c r="HK34" s="8"/>
      <c r="HL34" s="8"/>
      <c r="HM34" s="8"/>
      <c r="HN34" s="8"/>
      <c r="HO34" s="8"/>
      <c r="HP34" s="8"/>
    </row>
    <row r="35" spans="1:224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63"/>
      <c r="E35" s="63"/>
      <c r="F35" s="40">
        <f>IF(ISBLANK(A35),"",INDEX(A$5:$R$176,MATCH(A35,#REF!,0),45))</f>
      </c>
      <c r="G35" s="18">
        <f>IF(ISBLANK(A35),"",INDEX(A$5:$R$190,MATCH(A35,#REF!,0),46))</f>
      </c>
      <c r="H35" s="18"/>
      <c r="I35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5" s="10" t="e">
        <f t="shared" si="2"/>
        <v>#REF!</v>
      </c>
      <c r="K35" s="13"/>
      <c r="L35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5" s="10" t="e">
        <f t="shared" si="0"/>
        <v>#REF!</v>
      </c>
      <c r="N35" s="20" t="e">
        <f>IF(ISERROR(F35+L35+I35),IF(ISERROR(#REF!+L35),#REF!,(#REF!+L35)),(F35+L35+I35))</f>
        <v>#REF!</v>
      </c>
      <c r="O35" s="10">
        <f t="shared" si="1"/>
      </c>
      <c r="P35" s="117"/>
      <c r="Q35" s="117"/>
      <c r="HG35" s="8"/>
      <c r="HH35" s="8"/>
      <c r="HI35" s="8"/>
      <c r="HJ35" s="8"/>
      <c r="HK35" s="8"/>
      <c r="HL35" s="8"/>
      <c r="HM35" s="8"/>
      <c r="HN35" s="8"/>
      <c r="HO35" s="8"/>
      <c r="HP35" s="8"/>
    </row>
    <row r="36" spans="1:224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63"/>
      <c r="E36" s="63"/>
      <c r="F36" s="40">
        <f>IF(ISBLANK(A36),"",INDEX(A$5:$R$176,MATCH(A36,#REF!,0),45))</f>
      </c>
      <c r="G36" s="18">
        <f>IF(ISBLANK(A36),"",INDEX(A$5:$R$190,MATCH(A36,#REF!,0),46))</f>
      </c>
      <c r="H36" s="18"/>
      <c r="I36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6" s="10" t="e">
        <f t="shared" si="2"/>
        <v>#REF!</v>
      </c>
      <c r="K36" s="13"/>
      <c r="L36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6" s="10" t="e">
        <f t="shared" si="0"/>
        <v>#REF!</v>
      </c>
      <c r="N36" s="20" t="e">
        <f>IF(ISERROR(F36+L36+I36),IF(ISERROR(#REF!+L36),#REF!,(#REF!+L36)),(F36+L36+I36))</f>
        <v>#REF!</v>
      </c>
      <c r="O36" s="10">
        <f t="shared" si="1"/>
      </c>
      <c r="P36" s="117"/>
      <c r="Q36" s="117"/>
      <c r="HG36" s="8"/>
      <c r="HH36" s="8"/>
      <c r="HI36" s="8"/>
      <c r="HJ36" s="8"/>
      <c r="HK36" s="8"/>
      <c r="HL36" s="8"/>
      <c r="HM36" s="8"/>
      <c r="HN36" s="8"/>
      <c r="HO36" s="8"/>
      <c r="HP36" s="8"/>
    </row>
    <row r="37" spans="1:224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63"/>
      <c r="E37" s="63"/>
      <c r="F37" s="40">
        <f>IF(ISBLANK(A37),"",INDEX(A$5:$R$176,MATCH(A37,#REF!,0),45))</f>
      </c>
      <c r="G37" s="18">
        <f>IF(ISBLANK(A37),"",INDEX(A$5:$R$190,MATCH(A37,#REF!,0),46))</f>
      </c>
      <c r="H37" s="18"/>
      <c r="I37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7" s="10" t="e">
        <f t="shared" si="2"/>
        <v>#REF!</v>
      </c>
      <c r="K37" s="13"/>
      <c r="L37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7" s="10" t="e">
        <f t="shared" si="0"/>
        <v>#REF!</v>
      </c>
      <c r="N37" s="20" t="e">
        <f>IF(ISERROR(F37+L37+I37),IF(ISERROR(#REF!+L37),#REF!,(#REF!+L37)),(F37+L37+I37))</f>
        <v>#REF!</v>
      </c>
      <c r="O37" s="10">
        <f t="shared" si="1"/>
      </c>
      <c r="P37" s="117"/>
      <c r="Q37" s="117"/>
      <c r="HG37" s="8"/>
      <c r="HH37" s="8"/>
      <c r="HI37" s="8"/>
      <c r="HJ37" s="8"/>
      <c r="HK37" s="8"/>
      <c r="HL37" s="8"/>
      <c r="HM37" s="8"/>
      <c r="HN37" s="8"/>
      <c r="HO37" s="8"/>
      <c r="HP37" s="8"/>
    </row>
    <row r="38" spans="1:224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63"/>
      <c r="E38" s="63"/>
      <c r="F38" s="40">
        <f>IF(ISBLANK(A38),"",INDEX(A$5:$R$176,MATCH(A38,#REF!,0),45))</f>
      </c>
      <c r="G38" s="18">
        <f>IF(ISBLANK(A38),"",INDEX(A$5:$R$190,MATCH(A38,#REF!,0),46))</f>
      </c>
      <c r="H38" s="18"/>
      <c r="I38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8" s="10" t="e">
        <f t="shared" si="2"/>
        <v>#REF!</v>
      </c>
      <c r="K38" s="13"/>
      <c r="L38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8" s="10" t="e">
        <f t="shared" si="0"/>
        <v>#REF!</v>
      </c>
      <c r="N38" s="20" t="e">
        <f>IF(ISERROR(F38+L38+I38),IF(ISERROR(#REF!+L38),#REF!,(#REF!+L38)),(F38+L38+I38))</f>
        <v>#REF!</v>
      </c>
      <c r="O38" s="10">
        <f t="shared" si="1"/>
      </c>
      <c r="P38" s="117"/>
      <c r="Q38" s="117"/>
      <c r="HG38" s="8"/>
      <c r="HH38" s="8"/>
      <c r="HI38" s="8"/>
      <c r="HJ38" s="8"/>
      <c r="HK38" s="8"/>
      <c r="HL38" s="8"/>
      <c r="HM38" s="8"/>
      <c r="HN38" s="8"/>
      <c r="HO38" s="8"/>
      <c r="HP38" s="8"/>
    </row>
    <row r="39" spans="1:224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63"/>
      <c r="E39" s="63"/>
      <c r="F39" s="40">
        <f>IF(ISBLANK(A39),"",INDEX(A$5:$R$176,MATCH(A39,#REF!,0),45))</f>
      </c>
      <c r="G39" s="18">
        <f>IF(ISBLANK(A39),"",INDEX(A$5:$R$190,MATCH(A39,#REF!,0),46))</f>
      </c>
      <c r="H39" s="18"/>
      <c r="I39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39" s="10" t="e">
        <f t="shared" si="2"/>
        <v>#REF!</v>
      </c>
      <c r="K39" s="13"/>
      <c r="L39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39" s="10" t="e">
        <f t="shared" si="0"/>
        <v>#REF!</v>
      </c>
      <c r="N39" s="20" t="e">
        <f>IF(ISERROR(F39+L39+I39),IF(ISERROR(#REF!+L39),#REF!,(#REF!+L39)),(F39+L39+I39))</f>
        <v>#REF!</v>
      </c>
      <c r="O39" s="10">
        <f t="shared" si="1"/>
      </c>
      <c r="P39" s="117"/>
      <c r="Q39" s="117"/>
      <c r="HG39" s="8"/>
      <c r="HH39" s="8"/>
      <c r="HI39" s="8"/>
      <c r="HJ39" s="8"/>
      <c r="HK39" s="8"/>
      <c r="HL39" s="8"/>
      <c r="HM39" s="8"/>
      <c r="HN39" s="8"/>
      <c r="HO39" s="8"/>
      <c r="HP39" s="8"/>
    </row>
    <row r="40" spans="1:224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63"/>
      <c r="E40" s="63"/>
      <c r="F40" s="40">
        <f>IF(ISBLANK(A40),"",INDEX(A$5:$R$176,MATCH(A40,#REF!,0),45))</f>
      </c>
      <c r="G40" s="18">
        <f>IF(ISBLANK(A40),"",INDEX(A$5:$R$190,MATCH(A40,#REF!,0),46))</f>
      </c>
      <c r="H40" s="18"/>
      <c r="I40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0" s="10" t="e">
        <f t="shared" si="2"/>
        <v>#REF!</v>
      </c>
      <c r="K40" s="13"/>
      <c r="L40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0" s="10" t="e">
        <f t="shared" si="0"/>
        <v>#REF!</v>
      </c>
      <c r="N40" s="20" t="e">
        <f>IF(ISERROR(F40+L40+I40),IF(ISERROR(#REF!+L40),#REF!,(#REF!+L40)),(F40+L40+I40))</f>
        <v>#REF!</v>
      </c>
      <c r="O40" s="10">
        <f t="shared" si="1"/>
      </c>
      <c r="P40" s="117"/>
      <c r="Q40" s="117"/>
      <c r="HG40" s="8"/>
      <c r="HH40" s="8"/>
      <c r="HI40" s="8"/>
      <c r="HJ40" s="8"/>
      <c r="HK40" s="8"/>
      <c r="HL40" s="8"/>
      <c r="HM40" s="8"/>
      <c r="HN40" s="8"/>
      <c r="HO40" s="8"/>
      <c r="HP40" s="8"/>
    </row>
    <row r="41" spans="1:224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63"/>
      <c r="E41" s="63"/>
      <c r="F41" s="40">
        <f>IF(ISBLANK(A41),"",INDEX(A$5:$R$176,MATCH(A41,#REF!,0),45))</f>
      </c>
      <c r="G41" s="18">
        <f>IF(ISBLANK(A41),"",INDEX(A$5:$R$190,MATCH(A41,#REF!,0),46))</f>
      </c>
      <c r="H41" s="18"/>
      <c r="I41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1" s="10" t="e">
        <f t="shared" si="2"/>
        <v>#REF!</v>
      </c>
      <c r="K41" s="13"/>
      <c r="L41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1" s="10" t="e">
        <f t="shared" si="0"/>
        <v>#REF!</v>
      </c>
      <c r="N41" s="20" t="e">
        <f>IF(ISERROR(F41+L41+I41),IF(ISERROR(#REF!+L41),#REF!,(#REF!+L41)),(F41+L41+I41))</f>
        <v>#REF!</v>
      </c>
      <c r="O41" s="10">
        <f t="shared" si="1"/>
      </c>
      <c r="P41" s="117"/>
      <c r="Q41" s="117"/>
      <c r="HG41" s="8"/>
      <c r="HH41" s="8"/>
      <c r="HI41" s="8"/>
      <c r="HJ41" s="8"/>
      <c r="HK41" s="8"/>
      <c r="HL41" s="8"/>
      <c r="HM41" s="8"/>
      <c r="HN41" s="8"/>
      <c r="HO41" s="8"/>
      <c r="HP41" s="8"/>
    </row>
    <row r="42" spans="1:224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63"/>
      <c r="E42" s="63"/>
      <c r="F42" s="40">
        <f>IF(ISBLANK(A42),"",INDEX(A$5:$R$176,MATCH(A42,#REF!,0),45))</f>
      </c>
      <c r="G42" s="18">
        <f>IF(ISBLANK(A42),"",INDEX(A$5:$R$190,MATCH(A42,#REF!,0),46))</f>
      </c>
      <c r="H42" s="18"/>
      <c r="I42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2" s="10" t="e">
        <f t="shared" si="2"/>
        <v>#REF!</v>
      </c>
      <c r="K42" s="13"/>
      <c r="L42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2" s="10" t="e">
        <f t="shared" si="0"/>
        <v>#REF!</v>
      </c>
      <c r="N42" s="20" t="e">
        <f>IF(ISERROR(F42+L42+I42),IF(ISERROR(#REF!+L42),#REF!,(#REF!+L42)),(F42+L42+I42))</f>
        <v>#REF!</v>
      </c>
      <c r="O42" s="10">
        <f t="shared" si="1"/>
      </c>
      <c r="P42" s="117"/>
      <c r="Q42" s="117"/>
      <c r="HG42" s="8"/>
      <c r="HH42" s="8"/>
      <c r="HI42" s="8"/>
      <c r="HJ42" s="8"/>
      <c r="HK42" s="8"/>
      <c r="HL42" s="8"/>
      <c r="HM42" s="8"/>
      <c r="HN42" s="8"/>
      <c r="HO42" s="8"/>
      <c r="HP42" s="8"/>
    </row>
    <row r="43" spans="1:224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63"/>
      <c r="E43" s="63"/>
      <c r="F43" s="40">
        <f>IF(ISBLANK(A43),"",INDEX(A$5:$R$176,MATCH(A43,#REF!,0),45))</f>
      </c>
      <c r="G43" s="18">
        <f>IF(ISBLANK(A43),"",INDEX(A$5:$R$190,MATCH(A43,#REF!,0),46))</f>
      </c>
      <c r="H43" s="18"/>
      <c r="I43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3" s="10" t="e">
        <f t="shared" si="2"/>
        <v>#REF!</v>
      </c>
      <c r="K43" s="13"/>
      <c r="L43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3" s="10" t="e">
        <f t="shared" si="0"/>
        <v>#REF!</v>
      </c>
      <c r="N43" s="20" t="e">
        <f>IF(ISERROR(F43+L43+I43),IF(ISERROR(#REF!+L43),#REF!,(#REF!+L43)),(F43+L43+I43))</f>
        <v>#REF!</v>
      </c>
      <c r="O43" s="10">
        <f t="shared" si="1"/>
      </c>
      <c r="P43" s="117"/>
      <c r="Q43" s="117"/>
      <c r="HG43" s="8"/>
      <c r="HH43" s="8"/>
      <c r="HI43" s="8"/>
      <c r="HJ43" s="8"/>
      <c r="HK43" s="8"/>
      <c r="HL43" s="8"/>
      <c r="HM43" s="8"/>
      <c r="HN43" s="8"/>
      <c r="HO43" s="8"/>
      <c r="HP43" s="8"/>
    </row>
    <row r="44" spans="1:224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63"/>
      <c r="E44" s="63"/>
      <c r="F44" s="40">
        <f>IF(ISBLANK(A44),"",INDEX(A$5:$R$176,MATCH(A44,#REF!,0),45))</f>
      </c>
      <c r="G44" s="18">
        <f>IF(ISBLANK(A44),"",INDEX(A$5:$R$190,MATCH(A44,#REF!,0),46))</f>
      </c>
      <c r="H44" s="18"/>
      <c r="I44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4" s="10" t="e">
        <f t="shared" si="2"/>
        <v>#REF!</v>
      </c>
      <c r="K44" s="13"/>
      <c r="L44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4" s="10" t="e">
        <f t="shared" si="0"/>
        <v>#REF!</v>
      </c>
      <c r="N44" s="20" t="e">
        <f>IF(ISERROR(F44+L44+I44),IF(ISERROR(#REF!+L44),#REF!,(#REF!+L44)),(F44+L44+I44))</f>
        <v>#REF!</v>
      </c>
      <c r="O44" s="10">
        <f t="shared" si="1"/>
      </c>
      <c r="P44" s="117"/>
      <c r="Q44" s="117"/>
      <c r="HG44" s="8"/>
      <c r="HH44" s="8"/>
      <c r="HI44" s="8"/>
      <c r="HJ44" s="8"/>
      <c r="HK44" s="8"/>
      <c r="HL44" s="8"/>
      <c r="HM44" s="8"/>
      <c r="HN44" s="8"/>
      <c r="HO44" s="8"/>
      <c r="HP44" s="8"/>
    </row>
    <row r="45" spans="1:224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63"/>
      <c r="E45" s="63"/>
      <c r="F45" s="40">
        <f>IF(ISBLANK(A45),"",INDEX(A$5:$R$176,MATCH(A45,#REF!,0),45))</f>
      </c>
      <c r="G45" s="18">
        <f>IF(ISBLANK(A45),"",INDEX(A$5:$R$190,MATCH(A45,#REF!,0),46))</f>
      </c>
      <c r="H45" s="18"/>
      <c r="I45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5" s="10" t="e">
        <f t="shared" si="2"/>
        <v>#REF!</v>
      </c>
      <c r="K45" s="13"/>
      <c r="L45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5" s="10" t="e">
        <f t="shared" si="0"/>
        <v>#REF!</v>
      </c>
      <c r="N45" s="20" t="e">
        <f>IF(ISERROR(F45+L45+I45),IF(ISERROR(#REF!+L45),#REF!,(#REF!+L45)),(F45+L45+I45))</f>
        <v>#REF!</v>
      </c>
      <c r="O45" s="10">
        <f t="shared" si="1"/>
      </c>
      <c r="P45" s="117"/>
      <c r="Q45" s="117"/>
      <c r="HG45" s="8"/>
      <c r="HH45" s="8"/>
      <c r="HI45" s="8"/>
      <c r="HJ45" s="8"/>
      <c r="HK45" s="8"/>
      <c r="HL45" s="8"/>
      <c r="HM45" s="8"/>
      <c r="HN45" s="8"/>
      <c r="HO45" s="8"/>
      <c r="HP45" s="8"/>
    </row>
    <row r="46" spans="1:224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63"/>
      <c r="E46" s="63"/>
      <c r="F46" s="40">
        <f>IF(ISBLANK(A46),"",INDEX(A$5:$R$176,MATCH(A46,#REF!,0),45))</f>
      </c>
      <c r="G46" s="18">
        <f>IF(ISBLANK(A46),"",INDEX(A$5:$R$190,MATCH(A46,#REF!,0),46))</f>
      </c>
      <c r="H46" s="18"/>
      <c r="I46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6" s="10" t="e">
        <f t="shared" si="2"/>
        <v>#REF!</v>
      </c>
      <c r="K46" s="13"/>
      <c r="L46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6" s="10" t="e">
        <f t="shared" si="0"/>
        <v>#REF!</v>
      </c>
      <c r="N46" s="20" t="e">
        <f>IF(ISERROR(F46+L46+I46),IF(ISERROR(#REF!+L46),#REF!,(#REF!+L46)),(F46+L46+I46))</f>
        <v>#REF!</v>
      </c>
      <c r="O46" s="10">
        <f t="shared" si="1"/>
      </c>
      <c r="P46" s="117"/>
      <c r="Q46" s="117"/>
      <c r="HG46" s="8"/>
      <c r="HH46" s="8"/>
      <c r="HI46" s="8"/>
      <c r="HJ46" s="8"/>
      <c r="HK46" s="8"/>
      <c r="HL46" s="8"/>
      <c r="HM46" s="8"/>
      <c r="HN46" s="8"/>
      <c r="HO46" s="8"/>
      <c r="HP46" s="8"/>
    </row>
    <row r="47" spans="1:224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63"/>
      <c r="E47" s="63"/>
      <c r="F47" s="40">
        <f>IF(ISBLANK(A47),"",INDEX(A$5:$R$176,MATCH(A47,#REF!,0),45))</f>
      </c>
      <c r="G47" s="18">
        <f>IF(ISBLANK(A47),"",INDEX(A$5:$R$190,MATCH(A47,#REF!,0),46))</f>
      </c>
      <c r="H47" s="18"/>
      <c r="I47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7" s="10" t="e">
        <f t="shared" si="2"/>
        <v>#REF!</v>
      </c>
      <c r="K47" s="13"/>
      <c r="L47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7" s="10" t="e">
        <f t="shared" si="0"/>
        <v>#REF!</v>
      </c>
      <c r="N47" s="20" t="e">
        <f>IF(ISERROR(F47+L47+I47),IF(ISERROR(#REF!+L47),#REF!,(#REF!+L47)),(F47+L47+I47))</f>
        <v>#REF!</v>
      </c>
      <c r="O47" s="10">
        <f t="shared" si="1"/>
      </c>
      <c r="P47" s="117"/>
      <c r="Q47" s="117"/>
      <c r="HG47" s="8"/>
      <c r="HH47" s="8"/>
      <c r="HI47" s="8"/>
      <c r="HJ47" s="8"/>
      <c r="HK47" s="8"/>
      <c r="HL47" s="8"/>
      <c r="HM47" s="8"/>
      <c r="HN47" s="8"/>
      <c r="HO47" s="8"/>
      <c r="HP47" s="8"/>
    </row>
    <row r="48" spans="1:224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63"/>
      <c r="E48" s="63"/>
      <c r="F48" s="40">
        <f>IF(ISBLANK(A48),"",INDEX(A$5:$R$176,MATCH(A48,#REF!,0),45))</f>
      </c>
      <c r="G48" s="18">
        <f>IF(ISBLANK(A48),"",INDEX(A$5:$R$190,MATCH(A48,#REF!,0),46))</f>
      </c>
      <c r="H48" s="18"/>
      <c r="I48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8" s="10" t="e">
        <f t="shared" si="2"/>
        <v>#REF!</v>
      </c>
      <c r="K48" s="13"/>
      <c r="L48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8" s="10" t="e">
        <f t="shared" si="0"/>
        <v>#REF!</v>
      </c>
      <c r="N48" s="20" t="e">
        <f>IF(ISERROR(F48+L48+I48),IF(ISERROR(#REF!+L48),#REF!,(#REF!+L48)),(F48+L48+I48))</f>
        <v>#REF!</v>
      </c>
      <c r="O48" s="10">
        <f t="shared" si="1"/>
      </c>
      <c r="P48" s="117"/>
      <c r="Q48" s="117"/>
      <c r="HG48" s="8"/>
      <c r="HH48" s="8"/>
      <c r="HI48" s="8"/>
      <c r="HJ48" s="8"/>
      <c r="HK48" s="8"/>
      <c r="HL48" s="8"/>
      <c r="HM48" s="8"/>
      <c r="HN48" s="8"/>
      <c r="HO48" s="8"/>
      <c r="HP48" s="8"/>
    </row>
    <row r="49" spans="1:224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63"/>
      <c r="E49" s="63"/>
      <c r="F49" s="40">
        <f>IF(ISBLANK(A49),"",INDEX(A$5:$R$176,MATCH(A49,#REF!,0),45))</f>
      </c>
      <c r="G49" s="18">
        <f>IF(ISBLANK(A49),"",INDEX(A$5:$R$190,MATCH(A49,#REF!,0),46))</f>
      </c>
      <c r="H49" s="18"/>
      <c r="I49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49" s="10" t="e">
        <f t="shared" si="2"/>
        <v>#REF!</v>
      </c>
      <c r="K49" s="13"/>
      <c r="L49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49" s="10" t="e">
        <f t="shared" si="0"/>
        <v>#REF!</v>
      </c>
      <c r="N49" s="20" t="e">
        <f>IF(ISERROR(F49+L49+I49),IF(ISERROR(#REF!+L49),#REF!,(#REF!+L49)),(F49+L49+I49))</f>
        <v>#REF!</v>
      </c>
      <c r="O49" s="10">
        <f t="shared" si="1"/>
      </c>
      <c r="P49" s="117"/>
      <c r="Q49" s="117"/>
      <c r="HG49" s="8"/>
      <c r="HH49" s="8"/>
      <c r="HI49" s="8"/>
      <c r="HJ49" s="8"/>
      <c r="HK49" s="8"/>
      <c r="HL49" s="8"/>
      <c r="HM49" s="8"/>
      <c r="HN49" s="8"/>
      <c r="HO49" s="8"/>
      <c r="HP49" s="8"/>
    </row>
    <row r="50" spans="1:224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63"/>
      <c r="E50" s="63"/>
      <c r="F50" s="40">
        <f>IF(ISBLANK(A50),"",INDEX(A$5:$R$176,MATCH(A50,#REF!,0),45))</f>
      </c>
      <c r="G50" s="18">
        <f>IF(ISBLANK(A50),"",INDEX(A$5:$R$190,MATCH(A50,#REF!,0),46))</f>
      </c>
      <c r="H50" s="18"/>
      <c r="I50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0" s="10" t="e">
        <f t="shared" si="2"/>
        <v>#REF!</v>
      </c>
      <c r="K50" s="13"/>
      <c r="L50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0" s="10" t="e">
        <f t="shared" si="0"/>
        <v>#REF!</v>
      </c>
      <c r="N50" s="20" t="e">
        <f>IF(ISERROR(F50+L50+I50),IF(ISERROR(#REF!+L50),#REF!,(#REF!+L50)),(F50+L50+I50))</f>
        <v>#REF!</v>
      </c>
      <c r="O50" s="10">
        <f t="shared" si="1"/>
      </c>
      <c r="P50" s="117"/>
      <c r="Q50" s="117"/>
      <c r="HG50" s="8"/>
      <c r="HH50" s="8"/>
      <c r="HI50" s="8"/>
      <c r="HJ50" s="8"/>
      <c r="HK50" s="8"/>
      <c r="HL50" s="8"/>
      <c r="HM50" s="8"/>
      <c r="HN50" s="8"/>
      <c r="HO50" s="8"/>
      <c r="HP50" s="8"/>
    </row>
    <row r="51" spans="1:224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63"/>
      <c r="E51" s="63"/>
      <c r="F51" s="40">
        <f>IF(ISBLANK(A51),"",INDEX(A$5:$R$176,MATCH(A51,#REF!,0),45))</f>
      </c>
      <c r="G51" s="18">
        <f>IF(ISBLANK(A51),"",INDEX(A$5:$R$190,MATCH(A51,#REF!,0),46))</f>
      </c>
      <c r="H51" s="18"/>
      <c r="I51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1" s="10" t="e">
        <f t="shared" si="2"/>
        <v>#REF!</v>
      </c>
      <c r="K51" s="13"/>
      <c r="L51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1" s="10" t="e">
        <f t="shared" si="0"/>
        <v>#REF!</v>
      </c>
      <c r="N51" s="20" t="e">
        <f>IF(ISERROR(F51+L51+I51),IF(ISERROR(#REF!+L51),#REF!,(#REF!+L51)),(F51+L51+I51))</f>
        <v>#REF!</v>
      </c>
      <c r="O51" s="10">
        <f t="shared" si="1"/>
      </c>
      <c r="P51" s="117"/>
      <c r="Q51" s="117"/>
      <c r="HG51" s="8"/>
      <c r="HH51" s="8"/>
      <c r="HI51" s="8"/>
      <c r="HJ51" s="8"/>
      <c r="HK51" s="8"/>
      <c r="HL51" s="8"/>
      <c r="HM51" s="8"/>
      <c r="HN51" s="8"/>
      <c r="HO51" s="8"/>
      <c r="HP51" s="8"/>
    </row>
    <row r="52" spans="1:224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63"/>
      <c r="E52" s="63"/>
      <c r="F52" s="40">
        <f>IF(ISBLANK(A52),"",INDEX(A$5:$R$176,MATCH(A52,#REF!,0),45))</f>
      </c>
      <c r="G52" s="18">
        <f>IF(ISBLANK(A52),"",INDEX(A$5:$R$190,MATCH(A52,#REF!,0),46))</f>
      </c>
      <c r="H52" s="18"/>
      <c r="I52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2" s="10" t="e">
        <f t="shared" si="2"/>
        <v>#REF!</v>
      </c>
      <c r="K52" s="13"/>
      <c r="L52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2" s="10" t="e">
        <f t="shared" si="0"/>
        <v>#REF!</v>
      </c>
      <c r="N52" s="20" t="e">
        <f>IF(ISERROR(F52+L52+I52),IF(ISERROR(#REF!+L52),#REF!,(#REF!+L52)),(F52+L52+I52))</f>
        <v>#REF!</v>
      </c>
      <c r="O52" s="10">
        <f t="shared" si="1"/>
      </c>
      <c r="P52" s="117"/>
      <c r="Q52" s="117"/>
      <c r="HG52" s="8"/>
      <c r="HH52" s="8"/>
      <c r="HI52" s="8"/>
      <c r="HJ52" s="8"/>
      <c r="HK52" s="8"/>
      <c r="HL52" s="8"/>
      <c r="HM52" s="8"/>
      <c r="HN52" s="8"/>
      <c r="HO52" s="8"/>
      <c r="HP52" s="8"/>
    </row>
    <row r="53" spans="1:224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63"/>
      <c r="E53" s="63"/>
      <c r="F53" s="40">
        <f>IF(ISBLANK(A53),"",INDEX(A$5:$R$176,MATCH(A53,#REF!,0),45))</f>
      </c>
      <c r="G53" s="18">
        <f>IF(ISBLANK(A53),"",INDEX(A$5:$R$190,MATCH(A53,#REF!,0),46))</f>
      </c>
      <c r="H53" s="18"/>
      <c r="I53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3" s="10" t="e">
        <f t="shared" si="2"/>
        <v>#REF!</v>
      </c>
      <c r="K53" s="13"/>
      <c r="L53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3" s="10" t="e">
        <f t="shared" si="0"/>
        <v>#REF!</v>
      </c>
      <c r="N53" s="20" t="e">
        <f>IF(ISERROR(F53+L53+I53),IF(ISERROR(#REF!+L53),#REF!,(#REF!+L53)),(F53+L53+I53))</f>
        <v>#REF!</v>
      </c>
      <c r="O53" s="10">
        <f t="shared" si="1"/>
      </c>
      <c r="P53" s="117"/>
      <c r="Q53" s="117"/>
      <c r="HG53" s="8"/>
      <c r="HH53" s="8"/>
      <c r="HI53" s="8"/>
      <c r="HJ53" s="8"/>
      <c r="HK53" s="8"/>
      <c r="HL53" s="8"/>
      <c r="HM53" s="8"/>
      <c r="HN53" s="8"/>
      <c r="HO53" s="8"/>
      <c r="HP53" s="8"/>
    </row>
    <row r="54" spans="1:224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63"/>
      <c r="E54" s="63"/>
      <c r="F54" s="40">
        <f>IF(ISBLANK(A54),"",INDEX(A$5:$R$176,MATCH(A54,#REF!,0),45))</f>
      </c>
      <c r="G54" s="18">
        <f>IF(ISBLANK(A54),"",INDEX(A$5:$R$190,MATCH(A54,#REF!,0),46))</f>
      </c>
      <c r="H54" s="18"/>
      <c r="I54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4" s="10" t="e">
        <f t="shared" si="2"/>
        <v>#REF!</v>
      </c>
      <c r="K54" s="13"/>
      <c r="L54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4" s="10" t="e">
        <f t="shared" si="0"/>
        <v>#REF!</v>
      </c>
      <c r="N54" s="20" t="e">
        <f>IF(ISERROR(F54+L54+I54),IF(ISERROR(#REF!+L54),#REF!,(#REF!+L54)),(F54+L54+I54))</f>
        <v>#REF!</v>
      </c>
      <c r="O54" s="10">
        <f t="shared" si="1"/>
      </c>
      <c r="P54" s="117"/>
      <c r="Q54" s="117"/>
      <c r="HG54" s="8"/>
      <c r="HH54" s="8"/>
      <c r="HI54" s="8"/>
      <c r="HJ54" s="8"/>
      <c r="HK54" s="8"/>
      <c r="HL54" s="8"/>
      <c r="HM54" s="8"/>
      <c r="HN54" s="8"/>
      <c r="HO54" s="8"/>
      <c r="HP54" s="8"/>
    </row>
    <row r="55" spans="1:224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63"/>
      <c r="E55" s="63"/>
      <c r="F55" s="40">
        <f>IF(ISBLANK(A55),"",INDEX(A$5:$R$176,MATCH(A55,#REF!,0),45))</f>
      </c>
      <c r="G55" s="18">
        <f>IF(ISBLANK(A55),"",INDEX(A$5:$R$190,MATCH(A55,#REF!,0),46))</f>
      </c>
      <c r="H55" s="18"/>
      <c r="I55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5" s="10" t="e">
        <f t="shared" si="2"/>
        <v>#REF!</v>
      </c>
      <c r="K55" s="13"/>
      <c r="L55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5" s="10" t="e">
        <f t="shared" si="0"/>
        <v>#REF!</v>
      </c>
      <c r="N55" s="20" t="e">
        <f>IF(ISERROR(F55+L55+I55),IF(ISERROR(#REF!+L55),#REF!,(#REF!+L55)),(F55+L55+I55))</f>
        <v>#REF!</v>
      </c>
      <c r="O55" s="10">
        <f t="shared" si="1"/>
      </c>
      <c r="P55" s="117"/>
      <c r="Q55" s="117"/>
      <c r="HG55" s="8"/>
      <c r="HH55" s="8"/>
      <c r="HI55" s="8"/>
      <c r="HJ55" s="8"/>
      <c r="HK55" s="8"/>
      <c r="HL55" s="8"/>
      <c r="HM55" s="8"/>
      <c r="HN55" s="8"/>
      <c r="HO55" s="8"/>
      <c r="HP55" s="8"/>
    </row>
    <row r="56" spans="1:224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63"/>
      <c r="E56" s="63"/>
      <c r="F56" s="40">
        <f>IF(ISBLANK(A56),"",INDEX(A$5:$R$176,MATCH(A56,#REF!,0),45))</f>
      </c>
      <c r="G56" s="18">
        <f>IF(ISBLANK(A56),"",INDEX(A$5:$R$190,MATCH(A56,#REF!,0),46))</f>
      </c>
      <c r="H56" s="18"/>
      <c r="I56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6" s="10" t="e">
        <f t="shared" si="2"/>
        <v>#REF!</v>
      </c>
      <c r="K56" s="13"/>
      <c r="L56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6" s="10" t="e">
        <f t="shared" si="0"/>
        <v>#REF!</v>
      </c>
      <c r="N56" s="20" t="e">
        <f>IF(ISERROR(F56+L56+I56),IF(ISERROR(#REF!+L56),#REF!,(#REF!+L56)),(F56+L56+I56))</f>
        <v>#REF!</v>
      </c>
      <c r="O56" s="10">
        <f t="shared" si="1"/>
      </c>
      <c r="P56" s="117"/>
      <c r="Q56" s="117"/>
      <c r="HG56" s="8"/>
      <c r="HH56" s="8"/>
      <c r="HI56" s="8"/>
      <c r="HJ56" s="8"/>
      <c r="HK56" s="8"/>
      <c r="HL56" s="8"/>
      <c r="HM56" s="8"/>
      <c r="HN56" s="8"/>
      <c r="HO56" s="8"/>
      <c r="HP56" s="8"/>
    </row>
    <row r="57" spans="1:224" ht="17.25" customHeight="1" hidden="1" thickBot="1">
      <c r="A57" s="52"/>
      <c r="B57" s="17">
        <f>IF(ISBLANK(A57),"",INDEX(#REF!,MATCH(A57,#REF!,0),4))</f>
      </c>
      <c r="C57" s="17">
        <f>IF(ISBLANK(A57),"",INDEX(#REF!,MATCH(A57,#REF!,0),5))</f>
      </c>
      <c r="D57" s="63"/>
      <c r="E57" s="63"/>
      <c r="F57" s="40">
        <f>IF(ISBLANK(A57),"",INDEX(A$5:$R$176,MATCH(A57,#REF!,0),45))</f>
      </c>
      <c r="G57" s="18">
        <f>IF(ISBLANK(A57),"",INDEX(A$5:$R$190,MATCH(A57,#REF!,0),46))</f>
      </c>
      <c r="H57" s="18"/>
      <c r="I57" s="9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7" s="10" t="e">
        <f t="shared" si="2"/>
        <v>#REF!</v>
      </c>
      <c r="K57" s="13"/>
      <c r="L57" s="10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7" s="10" t="e">
        <f t="shared" si="0"/>
        <v>#REF!</v>
      </c>
      <c r="N57" s="20" t="e">
        <f>IF(ISERROR(F57+L57+I57),IF(ISERROR(#REF!+L57),#REF!,(#REF!+L57)),(F57+L57+I57))</f>
        <v>#REF!</v>
      </c>
      <c r="O57" s="10">
        <f t="shared" si="1"/>
      </c>
      <c r="P57" s="117"/>
      <c r="Q57" s="117"/>
      <c r="HG57" s="8"/>
      <c r="HH57" s="8"/>
      <c r="HI57" s="8"/>
      <c r="HJ57" s="8"/>
      <c r="HK57" s="8"/>
      <c r="HL57" s="8"/>
      <c r="HM57" s="8"/>
      <c r="HN57" s="8"/>
      <c r="HO57" s="8"/>
      <c r="HP57" s="8"/>
    </row>
    <row r="58" spans="1:224" ht="18" customHeight="1" hidden="1" thickBot="1">
      <c r="A58" s="53"/>
      <c r="B58" s="17">
        <f>IF(ISBLANK(A58),"",INDEX(#REF!,MATCH(A58,#REF!,0),4))</f>
      </c>
      <c r="C58" s="17">
        <f>IF(ISBLANK(A58),"",INDEX(#REF!,MATCH(A58,#REF!,0),5))</f>
      </c>
      <c r="D58" s="64"/>
      <c r="E58" s="64"/>
      <c r="F58" s="41">
        <f>IF(ISBLANK(A58),"",INDEX(A$5:$R$176,MATCH(A58,#REF!,0),45))</f>
      </c>
      <c r="G58" s="32">
        <f>IF(ISBLANK(A58),"",INDEX(A$5:$R$190,MATCH(A58,#REF!,0),46))</f>
      </c>
      <c r="H58" s="32"/>
      <c r="I58" s="14" t="e">
        <f>IF(#REF!="","",IF(#REF!-INT(#REF!)&gt;=(60/100),"Err",IF(ISBLANK(#REF!),"",IF(((INT(#REF!)*60)+((#REF!*100))-(INT(#REF!)*100))&gt;=690,0,IF(((INT(#REF!)*60)+((#REF!*100))-(INT(#REF!)*100))&gt;440,1380-((INT(#REF!)*60)+((#REF!*100))-(INT(#REF!)*100))*2,2700-((INT(#REF!)*60)+((#REF!*100))-(INT(#REF!)*100))*5)))))</f>
        <v>#REF!</v>
      </c>
      <c r="J58" s="15" t="e">
        <f t="shared" si="2"/>
        <v>#REF!</v>
      </c>
      <c r="K58" s="16"/>
      <c r="L58" s="15" t="e">
        <f>IF(#REF!="","",IF(#REF!-INT(#REF!)&gt;=(25/100),"Err",IF(ISBLANK(#REF!),"",IF(((INT(#REF!)*25)+(100*(#REF!-INT(#REF!))))&lt;51,((INT(#REF!)*25)+(100*(#REF!-INT(#REF!))))*4,IF(((INT(#REF!)*25)+(100*(#REF!-INT(#REF!))))&lt;201,200+((((INT(#REF!)*25)+(100*(#REF!-INT(#REF!))))-50)*6),IF(((INT(#REF!)*25)+(100*(#REF!-INT(#REF!))))&gt;200,1100+(((INT(#REF!)*25)+(100*(#REF!-INT(#REF!))))-200)*4))))))</f>
        <v>#REF!</v>
      </c>
      <c r="M58" s="15" t="e">
        <f t="shared" si="0"/>
        <v>#REF!</v>
      </c>
      <c r="N58" s="34" t="e">
        <f>IF(ISERROR(F58+L58+I58),IF(ISERROR(#REF!+L58),#REF!,(#REF!+L58)),(F58+L58+I58))</f>
        <v>#REF!</v>
      </c>
      <c r="O58" s="15">
        <f t="shared" si="1"/>
      </c>
      <c r="P58" s="117"/>
      <c r="Q58" s="117"/>
      <c r="HG58" s="8"/>
      <c r="HH58" s="8"/>
      <c r="HI58" s="8"/>
      <c r="HJ58" s="8"/>
      <c r="HK58" s="8"/>
      <c r="HL58" s="8"/>
      <c r="HM58" s="8"/>
      <c r="HN58" s="8"/>
      <c r="HO58" s="8"/>
      <c r="HP58" s="8"/>
    </row>
    <row r="59" spans="1:2" ht="17.25" customHeight="1" hidden="1" thickBot="1">
      <c r="A59" s="408" t="s">
        <v>11</v>
      </c>
      <c r="B59" s="385"/>
    </row>
    <row r="60" spans="12:13" ht="15">
      <c r="L60" s="36"/>
      <c r="M60" s="26"/>
    </row>
  </sheetData>
  <sheetProtection selectLockedCells="1" selectUnlockedCells="1"/>
  <mergeCells count="13">
    <mergeCell ref="A59:B59"/>
    <mergeCell ref="F3:G3"/>
    <mergeCell ref="P3:Q3"/>
    <mergeCell ref="N3:O3"/>
    <mergeCell ref="D3:D4"/>
    <mergeCell ref="A1:B2"/>
    <mergeCell ref="A3:A4"/>
    <mergeCell ref="B3:B4"/>
    <mergeCell ref="C3:C4"/>
    <mergeCell ref="I2:J2"/>
    <mergeCell ref="L2:M2"/>
    <mergeCell ref="H3:J3"/>
    <mergeCell ref="K3:M3"/>
  </mergeCells>
  <conditionalFormatting sqref="I41 N41 L41 F5:F17 J18:J58 O18:O58 F18:H58 M18:M58">
    <cfRule type="cellIs" priority="24" dxfId="2" operator="equal" stopIfTrue="1">
      <formula>1</formula>
    </cfRule>
    <cfRule type="cellIs" priority="25" dxfId="1" operator="equal" stopIfTrue="1">
      <formula>2</formula>
    </cfRule>
    <cfRule type="cellIs" priority="26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I59"/>
  <sheetViews>
    <sheetView zoomScale="75" zoomScaleNormal="75" zoomScalePageLayoutView="0" workbookViewId="0" topLeftCell="A1">
      <pane ySplit="4" topLeftCell="BM5" activePane="bottomLeft" state="frozen"/>
      <selection pane="topLeft" activeCell="F26" sqref="F26"/>
      <selection pane="bottomLeft" activeCell="O83" sqref="O83"/>
    </sheetView>
  </sheetViews>
  <sheetFormatPr defaultColWidth="9.140625" defaultRowHeight="12.75"/>
  <cols>
    <col min="1" max="1" width="9.140625" style="1" customWidth="1"/>
    <col min="2" max="2" width="30.421875" style="2" customWidth="1"/>
    <col min="3" max="3" width="26.57421875" style="2" customWidth="1"/>
    <col min="4" max="5" width="13.57421875" style="1" customWidth="1"/>
    <col min="6" max="6" width="13.57421875" style="3" customWidth="1"/>
    <col min="7" max="7" width="13.00390625" style="1" customWidth="1"/>
    <col min="8" max="8" width="8.28125" style="1" customWidth="1"/>
    <col min="9" max="9" width="6.7109375" style="1" bestFit="1" customWidth="1"/>
    <col min="10" max="10" width="13.00390625" style="4" customWidth="1"/>
    <col min="11" max="11" width="13.00390625" style="1" customWidth="1"/>
    <col min="12" max="13" width="14.57421875" style="2" customWidth="1"/>
    <col min="14" max="14" width="10.140625" style="2" customWidth="1"/>
    <col min="15" max="16384" width="9.140625" style="2" customWidth="1"/>
  </cols>
  <sheetData>
    <row r="1" ht="17.25" customHeight="1"/>
    <row r="2" ht="17.25" customHeight="1" thickBot="1">
      <c r="B2" s="35" t="s">
        <v>18</v>
      </c>
    </row>
    <row r="3" spans="1:217" ht="17.25" customHeight="1" thickBot="1">
      <c r="A3" s="456" t="s">
        <v>2</v>
      </c>
      <c r="B3" s="473" t="s">
        <v>0</v>
      </c>
      <c r="C3" s="456" t="s">
        <v>1</v>
      </c>
      <c r="D3" s="449" t="s">
        <v>3</v>
      </c>
      <c r="E3" s="450"/>
      <c r="F3" s="225" t="s">
        <v>4</v>
      </c>
      <c r="G3" s="161"/>
      <c r="H3" s="431"/>
      <c r="I3" s="225" t="s">
        <v>5</v>
      </c>
      <c r="J3" s="447"/>
      <c r="K3" s="448"/>
      <c r="L3" s="432" t="s">
        <v>6</v>
      </c>
      <c r="M3" s="288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</row>
    <row r="4" spans="1:217" ht="17.25" customHeight="1" thickBot="1">
      <c r="A4" s="457"/>
      <c r="B4" s="474"/>
      <c r="C4" s="457"/>
      <c r="D4" s="70" t="s">
        <v>7</v>
      </c>
      <c r="E4" s="71" t="s">
        <v>8</v>
      </c>
      <c r="F4" s="187" t="s">
        <v>9</v>
      </c>
      <c r="G4" s="108" t="s">
        <v>7</v>
      </c>
      <c r="H4" s="188" t="s">
        <v>8</v>
      </c>
      <c r="I4" s="194" t="s">
        <v>10</v>
      </c>
      <c r="J4" s="108" t="s">
        <v>7</v>
      </c>
      <c r="K4" s="188" t="s">
        <v>8</v>
      </c>
      <c r="L4" s="195" t="s">
        <v>7</v>
      </c>
      <c r="M4" s="101" t="s">
        <v>8</v>
      </c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</row>
    <row r="5" spans="1:217" ht="17.25" customHeight="1">
      <c r="A5" s="379">
        <v>90</v>
      </c>
      <c r="B5" s="103" t="s">
        <v>93</v>
      </c>
      <c r="C5" s="128" t="s">
        <v>83</v>
      </c>
      <c r="D5" s="69">
        <v>760</v>
      </c>
      <c r="E5" s="146">
        <v>1</v>
      </c>
      <c r="F5" s="149">
        <v>5.28</v>
      </c>
      <c r="G5" s="73">
        <v>492</v>
      </c>
      <c r="H5" s="107">
        <v>2</v>
      </c>
      <c r="I5" s="149">
        <v>4.1</v>
      </c>
      <c r="J5" s="74">
        <v>879.9999999999998</v>
      </c>
      <c r="K5" s="107">
        <v>1</v>
      </c>
      <c r="L5" s="152">
        <v>2132</v>
      </c>
      <c r="M5" s="107">
        <v>1</v>
      </c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</row>
    <row r="6" spans="1:217" ht="17.25" customHeight="1" thickBot="1">
      <c r="A6" s="380">
        <v>95</v>
      </c>
      <c r="B6" s="344" t="s">
        <v>92</v>
      </c>
      <c r="C6" s="218" t="s">
        <v>83</v>
      </c>
      <c r="D6" s="167">
        <v>740</v>
      </c>
      <c r="E6" s="239">
        <v>2</v>
      </c>
      <c r="F6" s="220">
        <v>4.43</v>
      </c>
      <c r="G6" s="196">
        <v>742</v>
      </c>
      <c r="H6" s="221">
        <v>1</v>
      </c>
      <c r="I6" s="220">
        <v>3.03</v>
      </c>
      <c r="J6" s="197">
        <v>623.9999999999999</v>
      </c>
      <c r="K6" s="221">
        <v>2</v>
      </c>
      <c r="L6" s="262">
        <v>2106</v>
      </c>
      <c r="M6" s="221">
        <v>2</v>
      </c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</row>
    <row r="7" spans="1:217" ht="17.25" customHeight="1" hidden="1">
      <c r="A7" s="102"/>
      <c r="B7" s="45">
        <f>IF(ISBLANK(A7),"",INDEX(#REF!,MATCH(A7,#REF!,0),4))</f>
      </c>
      <c r="C7" s="45">
        <f>IF(ISBLANK(A7),"",INDEX(#REF!,MATCH(A7,#REF!,0),5))</f>
      </c>
      <c r="D7" s="67">
        <f>IF(ISBLANK(A7),"",INDEX(A$5:$N$185,MATCH(A7,#REF!,0),45))</f>
      </c>
      <c r="E7" s="67">
        <f>IF(ISBLANK(A7),"",INDEX(A$5:$N$196,MATCH(A7,#REF!,0),46))</f>
      </c>
      <c r="F7" s="72"/>
      <c r="G7" s="73">
        <f>IF(F7="","",IF(F7-INT(F7)&gt;=(60/100),"Err",IF(ISBLANK(F7),"",IF(((INT(F7)*60)+((F7*100))-(INT(F7)*100))&gt;=574,0,IF(((INT(F7)*60)+((F7*100))-(INT(F7)*100))&gt;323,1148-((INT(F7)*60)+((F7*100))-(INT(F7)*100))*2,2440-((INT(F7)*60)+((F7*100))-(INT(F7)*100))*6)))))</f>
      </c>
      <c r="H7" s="74">
        <f>IF(G7="","",(RANK(G7,G$5:G$103)))</f>
      </c>
      <c r="I7" s="72"/>
      <c r="J7" s="74">
        <f>IF(I7="","",IF(I7-INT(I7)&gt;=(25/100),"Err",IF(ISBLANK(I7),"",((INT(I7)*25)+(100*(I7-INT(I7))))*8)))</f>
      </c>
      <c r="K7" s="74">
        <f>IF(J7="","",(RANK(J7,J$5:J$103)))</f>
      </c>
      <c r="L7" s="84" t="e">
        <f>IF(ISERROR(D7+J7+G7),IF(ISERROR(#REF!+J7),#REF!,(#REF!+J7)),(D7+J7+G7))</f>
        <v>#REF!</v>
      </c>
      <c r="M7" s="107">
        <f>IF(ISERROR(RANK(L7,L$5:L$51)),"",RANK(L7,L$5:L$51))</f>
      </c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</row>
    <row r="8" spans="1:217" ht="17.25" customHeight="1" hidden="1">
      <c r="A8" s="48"/>
      <c r="B8" s="17">
        <f>IF(ISBLANK(A8),"",INDEX(#REF!,MATCH(A8,#REF!,0),4))</f>
      </c>
      <c r="C8" s="17">
        <f>IF(ISBLANK(A8),"",INDEX(#REF!,MATCH(A8,#REF!,0),5))</f>
      </c>
      <c r="D8" s="18">
        <f>IF(ISBLANK(A8),"",INDEX(A$5:$N$185,MATCH(A8,#REF!,0),45))</f>
      </c>
      <c r="E8" s="18">
        <f>IF(ISBLANK(A8),"",INDEX(A$5:$N$196,MATCH(A8,#REF!,0),46))</f>
      </c>
      <c r="F8" s="19"/>
      <c r="G8" s="9">
        <f aca="true" t="shared" si="0" ref="G8:G47">IF(F8="","",IF(F8-INT(F8)&gt;=(60/100),"Err",IF(ISBLANK(F8),"",IF(((INT(F8)*60)+((F8*100))-(INT(F8)*100))&gt;=574,0,IF(((INT(F8)*60)+((F8*100))-(INT(F8)*100))&gt;323,1148-((INT(F8)*60)+((F8*100))-(INT(F8)*100))*2,2440-((INT(F8)*60)+((F8*100))-(INT(F8)*100))*6)))))</f>
      </c>
      <c r="H8" s="10">
        <f aca="true" t="shared" si="1" ref="H8:H48">IF(G8="","",(RANK(G8,G$5:G$103)))</f>
      </c>
      <c r="I8" s="19"/>
      <c r="J8" s="10">
        <f aca="true" t="shared" si="2" ref="J8:J47">IF(I8="","",IF(I8-INT(I8)&gt;=(25/100),"Err",IF(ISBLANK(I8),"",((INT(I8)*25)+(100*(I8-INT(I8))))*8)))</f>
      </c>
      <c r="K8" s="10">
        <f aca="true" t="shared" si="3" ref="K8:K48">IF(J8="","",(RANK(J8,J$5:J$103)))</f>
      </c>
      <c r="L8" s="20" t="e">
        <f>IF(ISERROR(D8+J8+G8),IF(ISERROR(#REF!+J8),#REF!,(#REF!+J8)),(D8+J8+G8))</f>
        <v>#REF!</v>
      </c>
      <c r="M8" s="80">
        <f aca="true" t="shared" si="4" ref="M8:M48">IF(ISERROR(RANK(L8,L$5:L$51)),"",RANK(L8,L$5:L$51))</f>
      </c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</row>
    <row r="9" spans="1:217" ht="17.25" customHeight="1" hidden="1" thickBot="1">
      <c r="A9" s="49"/>
      <c r="B9" s="31">
        <f>IF(ISBLANK(A9),"",INDEX(#REF!,MATCH(A9,#REF!,0),4))</f>
      </c>
      <c r="C9" s="31">
        <f>IF(ISBLANK(A9),"",INDEX(#REF!,MATCH(A9,#REF!,0),5))</f>
      </c>
      <c r="D9" s="32">
        <f>IF(ISBLANK(A9),"",INDEX(A$5:$N$185,MATCH(A9,#REF!,0),45))</f>
      </c>
      <c r="E9" s="32">
        <f>IF(ISBLANK(A9),"",INDEX(A$5:$N$196,MATCH(A9,#REF!,0),46))</f>
      </c>
      <c r="F9" s="33"/>
      <c r="G9" s="14">
        <f t="shared" si="0"/>
      </c>
      <c r="H9" s="15">
        <f t="shared" si="1"/>
      </c>
      <c r="I9" s="33"/>
      <c r="J9" s="15">
        <f t="shared" si="2"/>
      </c>
      <c r="K9" s="15">
        <f t="shared" si="3"/>
      </c>
      <c r="L9" s="34" t="e">
        <f>IF(ISERROR(D9+J9+G9),IF(ISERROR(#REF!+J9),#REF!,(#REF!+J9)),(D9+J9+G9))</f>
        <v>#REF!</v>
      </c>
      <c r="M9" s="133">
        <f t="shared" si="4"/>
      </c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</row>
    <row r="10" spans="1:217" ht="17.25" customHeight="1" hidden="1">
      <c r="A10" s="102"/>
      <c r="B10" s="45">
        <f>IF(ISBLANK(A10),"",INDEX(#REF!,MATCH(A10,#REF!,0),4))</f>
      </c>
      <c r="C10" s="45">
        <f>IF(ISBLANK(A10),"",INDEX(#REF!,MATCH(A10,#REF!,0),5))</f>
      </c>
      <c r="D10" s="66"/>
      <c r="E10" s="67">
        <f>IF(ISBLANK(A10),"",INDEX(A$5:$N$196,MATCH(A10,#REF!,0),46))</f>
      </c>
      <c r="F10" s="72">
        <f>IF(ISERROR(INDEX($A$5:$N$95,MATCH($A10,#REF!,0),22)),"",INDEX($A$5:$N$95,MATCH($A10,#REF!,0),22))</f>
      </c>
      <c r="G10" s="73">
        <f t="shared" si="0"/>
      </c>
      <c r="H10" s="74">
        <f t="shared" si="1"/>
      </c>
      <c r="I10" s="72"/>
      <c r="J10" s="74">
        <f t="shared" si="2"/>
      </c>
      <c r="K10" s="74">
        <f t="shared" si="3"/>
      </c>
      <c r="L10" s="84" t="e">
        <f>IF(ISERROR(D10+J10+G10),IF(ISERROR(#REF!+J10),#REF!,(#REF!+J10)),(D10+J10+G10))</f>
        <v>#REF!</v>
      </c>
      <c r="M10" s="74">
        <f t="shared" si="4"/>
      </c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</row>
    <row r="11" spans="1:217" ht="17.25" customHeight="1" hidden="1">
      <c r="A11" s="48"/>
      <c r="B11" s="17">
        <f>IF(ISBLANK(A11),"",INDEX(#REF!,MATCH(A11,#REF!,0),4))</f>
      </c>
      <c r="C11" s="17">
        <f>IF(ISBLANK(A11),"",INDEX(#REF!,MATCH(A11,#REF!,0),5))</f>
      </c>
      <c r="D11" s="40"/>
      <c r="E11" s="18">
        <f>IF(ISBLANK(A11),"",INDEX(A$5:$N$196,MATCH(A11,#REF!,0),46))</f>
      </c>
      <c r="F11" s="19">
        <f>IF(ISERROR(INDEX($A$5:$N$95,MATCH($A11,#REF!,0),22)),"",INDEX($A$5:$N$95,MATCH($A11,#REF!,0),22))</f>
      </c>
      <c r="G11" s="9">
        <f t="shared" si="0"/>
      </c>
      <c r="H11" s="10">
        <f t="shared" si="1"/>
      </c>
      <c r="I11" s="19">
        <f>IF(ISERROR(INDEX($A$5:$N$95,MATCH($A11,#REF!,0),25)),"",INDEX($A$5:$N$95,MATCH($A11,#REF!,0),25))</f>
      </c>
      <c r="J11" s="10">
        <f t="shared" si="2"/>
      </c>
      <c r="K11" s="10">
        <f t="shared" si="3"/>
      </c>
      <c r="L11" s="20" t="e">
        <f>IF(ISERROR(D11+J11+G11),IF(ISERROR(#REF!+J11),#REF!,(#REF!+J11)),(D11+J11+G11))</f>
        <v>#REF!</v>
      </c>
      <c r="M11" s="10">
        <f t="shared" si="4"/>
      </c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</row>
    <row r="12" spans="1:217" ht="17.25" customHeight="1" hidden="1">
      <c r="A12" s="48"/>
      <c r="B12" s="17">
        <f>IF(ISBLANK(A12),"",INDEX(#REF!,MATCH(A12,#REF!,0),4))</f>
      </c>
      <c r="C12" s="17">
        <f>IF(ISBLANK(A12),"",INDEX(#REF!,MATCH(A12,#REF!,0),5))</f>
      </c>
      <c r="D12" s="40"/>
      <c r="E12" s="18">
        <f>IF(ISBLANK(A12),"",INDEX(A$5:$N$196,MATCH(A12,#REF!,0),46))</f>
      </c>
      <c r="F12" s="19">
        <f>IF(ISERROR(INDEX($A$5:$N$95,MATCH($A12,#REF!,0),22)),"",INDEX($A$5:$N$95,MATCH($A12,#REF!,0),22))</f>
      </c>
      <c r="G12" s="9">
        <f t="shared" si="0"/>
      </c>
      <c r="H12" s="10">
        <f t="shared" si="1"/>
      </c>
      <c r="I12" s="19">
        <f>IF(ISERROR(INDEX($A$5:$N$95,MATCH($A12,#REF!,0),25)),"",INDEX($A$5:$N$95,MATCH($A12,#REF!,0),25))</f>
      </c>
      <c r="J12" s="10">
        <f t="shared" si="2"/>
      </c>
      <c r="K12" s="10">
        <f t="shared" si="3"/>
      </c>
      <c r="L12" s="20" t="e">
        <f>IF(ISERROR(D12+J12+G12),IF(ISERROR(#REF!+J12),#REF!,(#REF!+J12)),(D12+J12+G12))</f>
        <v>#REF!</v>
      </c>
      <c r="M12" s="10">
        <f t="shared" si="4"/>
      </c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</row>
    <row r="13" spans="1:217" ht="17.25" customHeight="1" hidden="1">
      <c r="A13" s="48"/>
      <c r="B13" s="17">
        <f>IF(ISBLANK(A13),"",INDEX(#REF!,MATCH(A13,#REF!,0),4))</f>
      </c>
      <c r="C13" s="17">
        <f>IF(ISBLANK(A13),"",INDEX(#REF!,MATCH(A13,#REF!,0),5))</f>
      </c>
      <c r="D13" s="40"/>
      <c r="E13" s="18">
        <f>IF(ISBLANK(A13),"",INDEX(A$5:$N$196,MATCH(A13,#REF!,0),46))</f>
      </c>
      <c r="F13" s="19">
        <f>IF(ISERROR(INDEX($A$5:$N$95,MATCH($A13,#REF!,0),22)),"",INDEX($A$5:$N$95,MATCH($A13,#REF!,0),22))</f>
      </c>
      <c r="G13" s="9">
        <f t="shared" si="0"/>
      </c>
      <c r="H13" s="10">
        <f t="shared" si="1"/>
      </c>
      <c r="I13" s="19">
        <f>IF(ISERROR(INDEX($A$5:$N$95,MATCH($A13,#REF!,0),25)),"",INDEX($A$5:$N$95,MATCH($A13,#REF!,0),25))</f>
      </c>
      <c r="J13" s="10">
        <f t="shared" si="2"/>
      </c>
      <c r="K13" s="10">
        <f t="shared" si="3"/>
      </c>
      <c r="L13" s="20" t="e">
        <f>IF(ISERROR(D13+J13+G13),IF(ISERROR(#REF!+J13),#REF!,(#REF!+J13)),(D13+J13+G13))</f>
        <v>#REF!</v>
      </c>
      <c r="M13" s="10">
        <f t="shared" si="4"/>
      </c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</row>
    <row r="14" spans="1:217" ht="17.25" customHeight="1" hidden="1">
      <c r="A14" s="48"/>
      <c r="B14" s="17">
        <f>IF(ISBLANK(A14),"",INDEX(#REF!,MATCH(A14,#REF!,0),4))</f>
      </c>
      <c r="C14" s="17">
        <f>IF(ISBLANK(A14),"",INDEX(#REF!,MATCH(A14,#REF!,0),5))</f>
      </c>
      <c r="D14" s="40"/>
      <c r="E14" s="18">
        <f>IF(ISBLANK(A14),"",INDEX(A$5:$N$196,MATCH(A14,#REF!,0),46))</f>
      </c>
      <c r="F14" s="19">
        <f>IF(ISERROR(INDEX($A$5:$N$95,MATCH($A14,#REF!,0),22)),"",INDEX($A$5:$N$95,MATCH($A14,#REF!,0),22))</f>
      </c>
      <c r="G14" s="9">
        <f t="shared" si="0"/>
      </c>
      <c r="H14" s="10">
        <f t="shared" si="1"/>
      </c>
      <c r="I14" s="19">
        <f>IF(ISERROR(INDEX($A$5:$N$95,MATCH($A14,#REF!,0),25)),"",INDEX($A$5:$N$95,MATCH($A14,#REF!,0),25))</f>
      </c>
      <c r="J14" s="10">
        <f t="shared" si="2"/>
      </c>
      <c r="K14" s="10">
        <f t="shared" si="3"/>
      </c>
      <c r="L14" s="20" t="e">
        <f>IF(ISERROR(D14+J14+G14),IF(ISERROR(#REF!+J14),#REF!,(#REF!+J14)),(D14+J14+G14))</f>
        <v>#REF!</v>
      </c>
      <c r="M14" s="10">
        <f t="shared" si="4"/>
      </c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</row>
    <row r="15" spans="1:217" ht="17.25" customHeight="1" hidden="1">
      <c r="A15" s="48"/>
      <c r="B15" s="17">
        <f>IF(ISBLANK(A15),"",INDEX(#REF!,MATCH(A15,#REF!,0),4))</f>
      </c>
      <c r="C15" s="17">
        <f>IF(ISBLANK(A15),"",INDEX(#REF!,MATCH(A15,#REF!,0),5))</f>
      </c>
      <c r="D15" s="40"/>
      <c r="E15" s="18">
        <f>IF(ISBLANK(A15),"",INDEX(A$5:$N$196,MATCH(A15,#REF!,0),46))</f>
      </c>
      <c r="F15" s="19">
        <f>IF(ISERROR(INDEX($A$5:$N$95,MATCH($A15,#REF!,0),22)),"",INDEX($A$5:$N$95,MATCH($A15,#REF!,0),22))</f>
      </c>
      <c r="G15" s="9">
        <f t="shared" si="0"/>
      </c>
      <c r="H15" s="10">
        <f t="shared" si="1"/>
      </c>
      <c r="I15" s="19">
        <f>IF(ISERROR(INDEX($A$5:$N$95,MATCH($A15,#REF!,0),25)),"",INDEX($A$5:$N$95,MATCH($A15,#REF!,0),25))</f>
      </c>
      <c r="J15" s="10">
        <f t="shared" si="2"/>
      </c>
      <c r="K15" s="10">
        <f t="shared" si="3"/>
      </c>
      <c r="L15" s="20" t="e">
        <f>IF(ISERROR(D15+J15+G15),IF(ISERROR(#REF!+J15),#REF!,(#REF!+J15)),(D15+J15+G15))</f>
        <v>#REF!</v>
      </c>
      <c r="M15" s="10">
        <f t="shared" si="4"/>
      </c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</row>
    <row r="16" spans="1:217" ht="17.25" customHeight="1" hidden="1">
      <c r="A16" s="48"/>
      <c r="B16" s="17">
        <f>IF(ISBLANK(A16),"",INDEX(#REF!,MATCH(A16,#REF!,0),4))</f>
      </c>
      <c r="C16" s="17">
        <f>IF(ISBLANK(A16),"",INDEX(#REF!,MATCH(A16,#REF!,0),5))</f>
      </c>
      <c r="D16" s="40"/>
      <c r="E16" s="18">
        <f>IF(ISBLANK(A16),"",INDEX(A$5:$N$196,MATCH(A16,#REF!,0),46))</f>
      </c>
      <c r="F16" s="19">
        <f>IF(ISERROR(INDEX($A$5:$N$95,MATCH($A16,#REF!,0),22)),"",INDEX($A$5:$N$95,MATCH($A16,#REF!,0),22))</f>
      </c>
      <c r="G16" s="9">
        <f t="shared" si="0"/>
      </c>
      <c r="H16" s="10">
        <f t="shared" si="1"/>
      </c>
      <c r="I16" s="19">
        <f>IF(ISERROR(INDEX($A$5:$N$95,MATCH($A16,#REF!,0),25)),"",INDEX($A$5:$N$95,MATCH($A16,#REF!,0),25))</f>
      </c>
      <c r="J16" s="10">
        <f t="shared" si="2"/>
      </c>
      <c r="K16" s="10">
        <f t="shared" si="3"/>
      </c>
      <c r="L16" s="20" t="e">
        <f>IF(ISERROR(D16+J16+G16),IF(ISERROR(#REF!+J16),#REF!,(#REF!+J16)),(D16+J16+G16))</f>
        <v>#REF!</v>
      </c>
      <c r="M16" s="10">
        <f t="shared" si="4"/>
      </c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</row>
    <row r="17" spans="1:217" ht="17.25" customHeight="1" hidden="1">
      <c r="A17" s="48"/>
      <c r="B17" s="17">
        <f>IF(ISBLANK(A17),"",INDEX(#REF!,MATCH(A17,#REF!,0),4))</f>
      </c>
      <c r="C17" s="17">
        <f>IF(ISBLANK(A17),"",INDEX(#REF!,MATCH(A17,#REF!,0),5))</f>
      </c>
      <c r="D17" s="40"/>
      <c r="E17" s="18">
        <f>IF(ISBLANK(A17),"",INDEX(A$5:$N$196,MATCH(A17,#REF!,0),46))</f>
      </c>
      <c r="F17" s="19">
        <f>IF(ISERROR(INDEX($A$5:$N$95,MATCH($A17,#REF!,0),22)),"",INDEX($A$5:$N$95,MATCH($A17,#REF!,0),22))</f>
      </c>
      <c r="G17" s="9">
        <f t="shared" si="0"/>
      </c>
      <c r="H17" s="10">
        <f t="shared" si="1"/>
      </c>
      <c r="I17" s="19">
        <f>IF(ISERROR(INDEX($A$5:$N$95,MATCH($A17,#REF!,0),25)),"",INDEX($A$5:$N$95,MATCH($A17,#REF!,0),25))</f>
      </c>
      <c r="J17" s="10">
        <f t="shared" si="2"/>
      </c>
      <c r="K17" s="10">
        <f t="shared" si="3"/>
      </c>
      <c r="L17" s="20" t="e">
        <f>IF(ISERROR(D17+J17+G17),IF(ISERROR(#REF!+J17),#REF!,(#REF!+J17)),(D17+J17+G17))</f>
        <v>#REF!</v>
      </c>
      <c r="M17" s="10">
        <f t="shared" si="4"/>
      </c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</row>
    <row r="18" spans="1:217" ht="17.25" customHeight="1" hidden="1">
      <c r="A18" s="48"/>
      <c r="B18" s="17">
        <f>IF(ISBLANK(A18),"",INDEX(#REF!,MATCH(A18,#REF!,0),4))</f>
      </c>
      <c r="C18" s="17">
        <f>IF(ISBLANK(A18),"",INDEX(#REF!,MATCH(A18,#REF!,0),5))</f>
      </c>
      <c r="D18" s="40"/>
      <c r="E18" s="18">
        <f>IF(ISBLANK(A18),"",INDEX(A$5:$N$196,MATCH(A18,#REF!,0),46))</f>
      </c>
      <c r="F18" s="19">
        <f>IF(ISERROR(INDEX($A$5:$N$95,MATCH($A18,#REF!,0),22)),"",INDEX($A$5:$N$95,MATCH($A18,#REF!,0),22))</f>
      </c>
      <c r="G18" s="9">
        <f t="shared" si="0"/>
      </c>
      <c r="H18" s="10">
        <f t="shared" si="1"/>
      </c>
      <c r="I18" s="19">
        <f>IF(ISERROR(INDEX($A$5:$N$95,MATCH($A18,#REF!,0),25)),"",INDEX($A$5:$N$95,MATCH($A18,#REF!,0),25))</f>
      </c>
      <c r="J18" s="10">
        <f t="shared" si="2"/>
      </c>
      <c r="K18" s="10">
        <f t="shared" si="3"/>
      </c>
      <c r="L18" s="20" t="e">
        <f>IF(ISERROR(D18+J18+G18),IF(ISERROR(#REF!+J18),#REF!,(#REF!+J18)),(D18+J18+G18))</f>
        <v>#REF!</v>
      </c>
      <c r="M18" s="10">
        <f t="shared" si="4"/>
      </c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</row>
    <row r="19" spans="1:217" ht="17.25" customHeight="1" hidden="1">
      <c r="A19" s="48"/>
      <c r="B19" s="17">
        <f>IF(ISBLANK(A19),"",INDEX(#REF!,MATCH(A19,#REF!,0),4))</f>
      </c>
      <c r="C19" s="17">
        <f>IF(ISBLANK(A19),"",INDEX(#REF!,MATCH(A19,#REF!,0),5))</f>
      </c>
      <c r="D19" s="40"/>
      <c r="E19" s="18">
        <f>IF(ISBLANK(A19),"",INDEX(A$5:$N$196,MATCH(A19,#REF!,0),46))</f>
      </c>
      <c r="F19" s="19">
        <f>IF(ISERROR(INDEX($A$5:$N$95,MATCH($A19,#REF!,0),22)),"",INDEX($A$5:$N$95,MATCH($A19,#REF!,0),22))</f>
      </c>
      <c r="G19" s="9">
        <f t="shared" si="0"/>
      </c>
      <c r="H19" s="10">
        <f t="shared" si="1"/>
      </c>
      <c r="I19" s="19">
        <f>IF(ISERROR(INDEX($A$5:$N$95,MATCH($A19,#REF!,0),25)),"",INDEX($A$5:$N$95,MATCH($A19,#REF!,0),25))</f>
      </c>
      <c r="J19" s="10">
        <f t="shared" si="2"/>
      </c>
      <c r="K19" s="10">
        <f t="shared" si="3"/>
      </c>
      <c r="L19" s="20" t="e">
        <f>IF(ISERROR(D19+J19+G19),IF(ISERROR(#REF!+J19),#REF!,(#REF!+J19)),(D19+J19+G19))</f>
        <v>#REF!</v>
      </c>
      <c r="M19" s="10">
        <f t="shared" si="4"/>
      </c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</row>
    <row r="20" spans="1:217" ht="17.25" customHeight="1" hidden="1">
      <c r="A20" s="48"/>
      <c r="B20" s="17">
        <f>IF(ISBLANK(A20),"",INDEX(#REF!,MATCH(A20,#REF!,0),4))</f>
      </c>
      <c r="C20" s="17">
        <f>IF(ISBLANK(A20),"",INDEX(#REF!,MATCH(A20,#REF!,0),5))</f>
      </c>
      <c r="D20" s="40"/>
      <c r="E20" s="18">
        <f>IF(ISBLANK(A20),"",INDEX(A$5:$N$196,MATCH(A20,#REF!,0),46))</f>
      </c>
      <c r="F20" s="19">
        <f>IF(ISERROR(INDEX($A$5:$N$95,MATCH($A20,#REF!,0),22)),"",INDEX($A$5:$N$95,MATCH($A20,#REF!,0),22))</f>
      </c>
      <c r="G20" s="9">
        <f t="shared" si="0"/>
      </c>
      <c r="H20" s="10">
        <f t="shared" si="1"/>
      </c>
      <c r="I20" s="19">
        <f>IF(ISERROR(INDEX($A$5:$N$95,MATCH($A20,#REF!,0),25)),"",INDEX($A$5:$N$95,MATCH($A20,#REF!,0),25))</f>
      </c>
      <c r="J20" s="10">
        <f t="shared" si="2"/>
      </c>
      <c r="K20" s="10">
        <f t="shared" si="3"/>
      </c>
      <c r="L20" s="20" t="e">
        <f>IF(ISERROR(D20+J20+G20),IF(ISERROR(#REF!+J20),#REF!,(#REF!+J20)),(D20+J20+G20))</f>
        <v>#REF!</v>
      </c>
      <c r="M20" s="10">
        <f t="shared" si="4"/>
      </c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</row>
    <row r="21" spans="1:217" ht="17.25" customHeight="1" hidden="1">
      <c r="A21" s="48"/>
      <c r="B21" s="17">
        <f>IF(ISBLANK(A21),"",INDEX(#REF!,MATCH(A21,#REF!,0),4))</f>
      </c>
      <c r="C21" s="17">
        <f>IF(ISBLANK(A21),"",INDEX(#REF!,MATCH(A21,#REF!,0),5))</f>
      </c>
      <c r="D21" s="40"/>
      <c r="E21" s="18">
        <f>IF(ISBLANK(A21),"",INDEX(A$5:$N$196,MATCH(A21,#REF!,0),46))</f>
      </c>
      <c r="F21" s="19">
        <f>IF(ISERROR(INDEX($A$5:$N$95,MATCH($A21,#REF!,0),22)),"",INDEX($A$5:$N$95,MATCH($A21,#REF!,0),22))</f>
      </c>
      <c r="G21" s="9">
        <f t="shared" si="0"/>
      </c>
      <c r="H21" s="10">
        <f t="shared" si="1"/>
      </c>
      <c r="I21" s="19">
        <f>IF(ISERROR(INDEX($A$5:$N$95,MATCH($A21,#REF!,0),25)),"",INDEX($A$5:$N$95,MATCH($A21,#REF!,0),25))</f>
      </c>
      <c r="J21" s="10">
        <f t="shared" si="2"/>
      </c>
      <c r="K21" s="10">
        <f t="shared" si="3"/>
      </c>
      <c r="L21" s="20" t="e">
        <f>IF(ISERROR(D21+J21+G21),IF(ISERROR(#REF!+J21),#REF!,(#REF!+J21)),(D21+J21+G21))</f>
        <v>#REF!</v>
      </c>
      <c r="M21" s="10">
        <f t="shared" si="4"/>
      </c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</row>
    <row r="22" spans="1:217" ht="17.25" customHeight="1" hidden="1">
      <c r="A22" s="48"/>
      <c r="B22" s="17">
        <f>IF(ISBLANK(A22),"",INDEX(#REF!,MATCH(A22,#REF!,0),4))</f>
      </c>
      <c r="C22" s="17">
        <f>IF(ISBLANK(A22),"",INDEX(#REF!,MATCH(A22,#REF!,0),5))</f>
      </c>
      <c r="D22" s="40"/>
      <c r="E22" s="18">
        <f>IF(ISBLANK(A22),"",INDEX(A$5:$N$196,MATCH(A22,#REF!,0),46))</f>
      </c>
      <c r="F22" s="19">
        <f>IF(ISERROR(INDEX($A$5:$N$95,MATCH($A22,#REF!,0),22)),"",INDEX($A$5:$N$95,MATCH($A22,#REF!,0),22))</f>
      </c>
      <c r="G22" s="9">
        <f t="shared" si="0"/>
      </c>
      <c r="H22" s="10">
        <f t="shared" si="1"/>
      </c>
      <c r="I22" s="19">
        <f>IF(ISERROR(INDEX($A$5:$N$95,MATCH($A22,#REF!,0),25)),"",INDEX($A$5:$N$95,MATCH($A22,#REF!,0),25))</f>
      </c>
      <c r="J22" s="10">
        <f t="shared" si="2"/>
      </c>
      <c r="K22" s="10">
        <f t="shared" si="3"/>
      </c>
      <c r="L22" s="20" t="e">
        <f>IF(ISERROR(D22+J22+G22),IF(ISERROR(#REF!+J22),#REF!,(#REF!+J22)),(D22+J22+G22))</f>
        <v>#REF!</v>
      </c>
      <c r="M22" s="10">
        <f t="shared" si="4"/>
      </c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</row>
    <row r="23" spans="1:217" ht="17.25" customHeight="1" hidden="1">
      <c r="A23" s="48"/>
      <c r="B23" s="17">
        <f>IF(ISBLANK(A23),"",INDEX(#REF!,MATCH(A23,#REF!,0),4))</f>
      </c>
      <c r="C23" s="17">
        <f>IF(ISBLANK(A23),"",INDEX(#REF!,MATCH(A23,#REF!,0),5))</f>
      </c>
      <c r="D23" s="40"/>
      <c r="E23" s="18">
        <f>IF(ISBLANK(A23),"",INDEX(A$5:$N$196,MATCH(A23,#REF!,0),46))</f>
      </c>
      <c r="F23" s="19">
        <f>IF(ISERROR(INDEX($A$5:$N$95,MATCH($A23,#REF!,0),22)),"",INDEX($A$5:$N$95,MATCH($A23,#REF!,0),22))</f>
      </c>
      <c r="G23" s="9">
        <f t="shared" si="0"/>
      </c>
      <c r="H23" s="10">
        <f t="shared" si="1"/>
      </c>
      <c r="I23" s="19">
        <f>IF(ISERROR(INDEX($A$5:$N$95,MATCH($A23,#REF!,0),25)),"",INDEX($A$5:$N$95,MATCH($A23,#REF!,0),25))</f>
      </c>
      <c r="J23" s="10">
        <f t="shared" si="2"/>
      </c>
      <c r="K23" s="10">
        <f t="shared" si="3"/>
      </c>
      <c r="L23" s="20" t="e">
        <f>IF(ISERROR(D23+J23+G23),IF(ISERROR(#REF!+J23),#REF!,(#REF!+J23)),(D23+J23+G23))</f>
        <v>#REF!</v>
      </c>
      <c r="M23" s="10">
        <f t="shared" si="4"/>
      </c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</row>
    <row r="24" spans="1:217" ht="17.25" customHeight="1" hidden="1">
      <c r="A24" s="48"/>
      <c r="B24" s="17">
        <f>IF(ISBLANK(A24),"",INDEX(#REF!,MATCH(A24,#REF!,0),4))</f>
      </c>
      <c r="C24" s="17">
        <f>IF(ISBLANK(A24),"",INDEX(#REF!,MATCH(A24,#REF!,0),5))</f>
      </c>
      <c r="D24" s="40"/>
      <c r="E24" s="18">
        <f>IF(ISBLANK(A24),"",INDEX(A$5:$N$196,MATCH(A24,#REF!,0),46))</f>
      </c>
      <c r="F24" s="19">
        <f>IF(ISERROR(INDEX($A$5:$N$95,MATCH($A24,#REF!,0),22)),"",INDEX($A$5:$N$95,MATCH($A24,#REF!,0),22))</f>
      </c>
      <c r="G24" s="9">
        <f t="shared" si="0"/>
      </c>
      <c r="H24" s="10">
        <f t="shared" si="1"/>
      </c>
      <c r="I24" s="19">
        <f>IF(ISERROR(INDEX($A$5:$N$95,MATCH($A24,#REF!,0),25)),"",INDEX($A$5:$N$95,MATCH($A24,#REF!,0),25))</f>
      </c>
      <c r="J24" s="10">
        <f t="shared" si="2"/>
      </c>
      <c r="K24" s="10">
        <f t="shared" si="3"/>
      </c>
      <c r="L24" s="20" t="e">
        <f>IF(ISERROR(D24+J24+G24),IF(ISERROR(#REF!+J24),#REF!,(#REF!+J24)),(D24+J24+G24))</f>
        <v>#REF!</v>
      </c>
      <c r="M24" s="10">
        <f t="shared" si="4"/>
      </c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</row>
    <row r="25" spans="1:217" ht="17.25" customHeight="1" hidden="1">
      <c r="A25" s="48"/>
      <c r="B25" s="17">
        <f>IF(ISBLANK(A25),"",INDEX(#REF!,MATCH(A25,#REF!,0),4))</f>
      </c>
      <c r="C25" s="17">
        <f>IF(ISBLANK(A25),"",INDEX(#REF!,MATCH(A25,#REF!,0),5))</f>
      </c>
      <c r="D25" s="40"/>
      <c r="E25" s="18">
        <f>IF(ISBLANK(A25),"",INDEX(A$5:$N$196,MATCH(A25,#REF!,0),46))</f>
      </c>
      <c r="F25" s="19">
        <f>IF(ISERROR(INDEX($A$5:$N$95,MATCH($A25,#REF!,0),22)),"",INDEX($A$5:$N$95,MATCH($A25,#REF!,0),22))</f>
      </c>
      <c r="G25" s="9">
        <f t="shared" si="0"/>
      </c>
      <c r="H25" s="10">
        <f t="shared" si="1"/>
      </c>
      <c r="I25" s="19">
        <f>IF(ISERROR(INDEX($A$5:$N$95,MATCH($A25,#REF!,0),25)),"",INDEX($A$5:$N$95,MATCH($A25,#REF!,0),25))</f>
      </c>
      <c r="J25" s="10">
        <f t="shared" si="2"/>
      </c>
      <c r="K25" s="10">
        <f t="shared" si="3"/>
      </c>
      <c r="L25" s="20" t="e">
        <f>IF(ISERROR(D25+J25+G25),IF(ISERROR(#REF!+J25),#REF!,(#REF!+J25)),(D25+J25+G25))</f>
        <v>#REF!</v>
      </c>
      <c r="M25" s="10">
        <f t="shared" si="4"/>
      </c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</row>
    <row r="26" spans="1:217" ht="17.25" customHeight="1" hidden="1">
      <c r="A26" s="48"/>
      <c r="B26" s="17">
        <f>IF(ISBLANK(A26),"",INDEX(#REF!,MATCH(A26,#REF!,0),4))</f>
      </c>
      <c r="C26" s="17">
        <f>IF(ISBLANK(A26),"",INDEX(#REF!,MATCH(A26,#REF!,0),5))</f>
      </c>
      <c r="D26" s="40"/>
      <c r="E26" s="18">
        <f>IF(ISBLANK(A26),"",INDEX(A$5:$N$196,MATCH(A26,#REF!,0),46))</f>
      </c>
      <c r="F26" s="19">
        <f>IF(ISERROR(INDEX($A$5:$N$95,MATCH($A26,#REF!,0),22)),"",INDEX($A$5:$N$95,MATCH($A26,#REF!,0),22))</f>
      </c>
      <c r="G26" s="9">
        <f t="shared" si="0"/>
      </c>
      <c r="H26" s="10">
        <f t="shared" si="1"/>
      </c>
      <c r="I26" s="19">
        <f>IF(ISERROR(INDEX($A$5:$N$95,MATCH($A26,#REF!,0),25)),"",INDEX($A$5:$N$95,MATCH($A26,#REF!,0),25))</f>
      </c>
      <c r="J26" s="10">
        <f t="shared" si="2"/>
      </c>
      <c r="K26" s="10">
        <f t="shared" si="3"/>
      </c>
      <c r="L26" s="20" t="e">
        <f>IF(ISERROR(D26+J26+G26),IF(ISERROR(#REF!+J26),#REF!,(#REF!+J26)),(D26+J26+G26))</f>
        <v>#REF!</v>
      </c>
      <c r="M26" s="10">
        <f t="shared" si="4"/>
      </c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</row>
    <row r="27" spans="1:217" ht="17.25" customHeight="1" hidden="1">
      <c r="A27" s="48"/>
      <c r="B27" s="17">
        <f>IF(ISBLANK(A27),"",INDEX(#REF!,MATCH(A27,#REF!,0),4))</f>
      </c>
      <c r="C27" s="17">
        <f>IF(ISBLANK(A27),"",INDEX(#REF!,MATCH(A27,#REF!,0),5))</f>
      </c>
      <c r="D27" s="40"/>
      <c r="E27" s="18">
        <f>IF(ISBLANK(A27),"",INDEX(A$5:$N$196,MATCH(A27,#REF!,0),46))</f>
      </c>
      <c r="F27" s="19">
        <f>IF(ISERROR(INDEX($A$5:$N$95,MATCH($A27,#REF!,0),22)),"",INDEX($A$5:$N$95,MATCH($A27,#REF!,0),22))</f>
      </c>
      <c r="G27" s="9">
        <f t="shared" si="0"/>
      </c>
      <c r="H27" s="10">
        <f t="shared" si="1"/>
      </c>
      <c r="I27" s="19">
        <f>IF(ISERROR(INDEX($A$5:$N$95,MATCH($A27,#REF!,0),25)),"",INDEX($A$5:$N$95,MATCH($A27,#REF!,0),25))</f>
      </c>
      <c r="J27" s="10">
        <f t="shared" si="2"/>
      </c>
      <c r="K27" s="10">
        <f t="shared" si="3"/>
      </c>
      <c r="L27" s="20" t="e">
        <f>IF(ISERROR(D27+J27+G27),IF(ISERROR(#REF!+J27),#REF!,(#REF!+J27)),(D27+J27+G27))</f>
        <v>#REF!</v>
      </c>
      <c r="M27" s="10">
        <f t="shared" si="4"/>
      </c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</row>
    <row r="28" spans="1:217" ht="17.25" customHeight="1" hidden="1">
      <c r="A28" s="48"/>
      <c r="B28" s="17">
        <f>IF(ISBLANK(A28),"",INDEX(#REF!,MATCH(A28,#REF!,0),4))</f>
      </c>
      <c r="C28" s="17">
        <f>IF(ISBLANK(A28),"",INDEX(#REF!,MATCH(A28,#REF!,0),5))</f>
      </c>
      <c r="D28" s="40"/>
      <c r="E28" s="18">
        <f>IF(ISBLANK(A28),"",INDEX(A$5:$N$196,MATCH(A28,#REF!,0),46))</f>
      </c>
      <c r="F28" s="19">
        <f>IF(ISERROR(INDEX($A$5:$N$95,MATCH($A28,#REF!,0),22)),"",INDEX($A$5:$N$95,MATCH($A28,#REF!,0),22))</f>
      </c>
      <c r="G28" s="9">
        <f t="shared" si="0"/>
      </c>
      <c r="H28" s="10">
        <f t="shared" si="1"/>
      </c>
      <c r="I28" s="19">
        <f>IF(ISERROR(INDEX($A$5:$N$95,MATCH($A28,#REF!,0),25)),"",INDEX($A$5:$N$95,MATCH($A28,#REF!,0),25))</f>
      </c>
      <c r="J28" s="10">
        <f t="shared" si="2"/>
      </c>
      <c r="K28" s="10">
        <f t="shared" si="3"/>
      </c>
      <c r="L28" s="20" t="e">
        <f>IF(ISERROR(D28+J28+G28),IF(ISERROR(#REF!+J28),#REF!,(#REF!+J28)),(D28+J28+G28))</f>
        <v>#REF!</v>
      </c>
      <c r="M28" s="10">
        <f t="shared" si="4"/>
      </c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</row>
    <row r="29" spans="1:217" ht="17.25" customHeight="1" hidden="1">
      <c r="A29" s="48"/>
      <c r="B29" s="17">
        <f>IF(ISBLANK(A29),"",INDEX(#REF!,MATCH(A29,#REF!,0),4))</f>
      </c>
      <c r="C29" s="17">
        <f>IF(ISBLANK(A29),"",INDEX(#REF!,MATCH(A29,#REF!,0),5))</f>
      </c>
      <c r="D29" s="40"/>
      <c r="E29" s="18">
        <f>IF(ISBLANK(A29),"",INDEX(A$5:$N$196,MATCH(A29,#REF!,0),46))</f>
      </c>
      <c r="F29" s="19">
        <f>IF(ISERROR(INDEX($A$5:$N$95,MATCH($A29,#REF!,0),22)),"",INDEX($A$5:$N$95,MATCH($A29,#REF!,0),22))</f>
      </c>
      <c r="G29" s="9">
        <f t="shared" si="0"/>
      </c>
      <c r="H29" s="10">
        <f t="shared" si="1"/>
      </c>
      <c r="I29" s="19">
        <f>IF(ISERROR(INDEX($A$5:$N$95,MATCH($A29,#REF!,0),25)),"",INDEX($A$5:$N$95,MATCH($A29,#REF!,0),25))</f>
      </c>
      <c r="J29" s="10">
        <f t="shared" si="2"/>
      </c>
      <c r="K29" s="10">
        <f t="shared" si="3"/>
      </c>
      <c r="L29" s="20" t="e">
        <f>IF(ISERROR(D29+J29+G29),IF(ISERROR(#REF!+J29),#REF!,(#REF!+J29)),(D29+J29+G29))</f>
        <v>#REF!</v>
      </c>
      <c r="M29" s="10">
        <f t="shared" si="4"/>
      </c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</row>
    <row r="30" spans="1:217" ht="17.25" customHeight="1" hidden="1">
      <c r="A30" s="48"/>
      <c r="B30" s="17">
        <f>IF(ISBLANK(A30),"",INDEX(#REF!,MATCH(A30,#REF!,0),4))</f>
      </c>
      <c r="C30" s="17">
        <f>IF(ISBLANK(A30),"",INDEX(#REF!,MATCH(A30,#REF!,0),5))</f>
      </c>
      <c r="D30" s="40"/>
      <c r="E30" s="18">
        <f>IF(ISBLANK(A30),"",INDEX(A$5:$N$196,MATCH(A30,#REF!,0),46))</f>
      </c>
      <c r="F30" s="19">
        <f>IF(ISERROR(INDEX($A$5:$N$95,MATCH($A30,#REF!,0),22)),"",INDEX($A$5:$N$95,MATCH($A30,#REF!,0),22))</f>
      </c>
      <c r="G30" s="9">
        <f t="shared" si="0"/>
      </c>
      <c r="H30" s="10">
        <f t="shared" si="1"/>
      </c>
      <c r="I30" s="19">
        <f>IF(ISERROR(INDEX($A$5:$N$95,MATCH($A30,#REF!,0),25)),"",INDEX($A$5:$N$95,MATCH($A30,#REF!,0),25))</f>
      </c>
      <c r="J30" s="10">
        <f t="shared" si="2"/>
      </c>
      <c r="K30" s="10">
        <f t="shared" si="3"/>
      </c>
      <c r="L30" s="20" t="e">
        <f>IF(ISERROR(D30+J30+G30),IF(ISERROR(#REF!+J30),#REF!,(#REF!+J30)),(D30+J30+G30))</f>
        <v>#REF!</v>
      </c>
      <c r="M30" s="10">
        <f t="shared" si="4"/>
      </c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</row>
    <row r="31" spans="1:217" ht="17.25" customHeight="1" hidden="1">
      <c r="A31" s="48"/>
      <c r="B31" s="17">
        <f>IF(ISBLANK(A31),"",INDEX(#REF!,MATCH(A31,#REF!,0),4))</f>
      </c>
      <c r="C31" s="17">
        <f>IF(ISBLANK(A31),"",INDEX(#REF!,MATCH(A31,#REF!,0),5))</f>
      </c>
      <c r="D31" s="40"/>
      <c r="E31" s="18">
        <f>IF(ISBLANK(A31),"",INDEX(A$5:$N$196,MATCH(A31,#REF!,0),46))</f>
      </c>
      <c r="F31" s="19">
        <f>IF(ISERROR(INDEX($A$5:$N$95,MATCH($A31,#REF!,0),22)),"",INDEX($A$5:$N$95,MATCH($A31,#REF!,0),22))</f>
      </c>
      <c r="G31" s="9">
        <f t="shared" si="0"/>
      </c>
      <c r="H31" s="10">
        <f t="shared" si="1"/>
      </c>
      <c r="I31" s="19">
        <f>IF(ISERROR(INDEX($A$5:$N$95,MATCH($A31,#REF!,0),25)),"",INDEX($A$5:$N$95,MATCH($A31,#REF!,0),25))</f>
      </c>
      <c r="J31" s="10">
        <f t="shared" si="2"/>
      </c>
      <c r="K31" s="10">
        <f t="shared" si="3"/>
      </c>
      <c r="L31" s="20" t="e">
        <f>IF(ISERROR(D31+J31+G31),IF(ISERROR(#REF!+J31),#REF!,(#REF!+J31)),(D31+J31+G31))</f>
        <v>#REF!</v>
      </c>
      <c r="M31" s="10">
        <f t="shared" si="4"/>
      </c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</row>
    <row r="32" spans="1:217" ht="17.25" customHeight="1" hidden="1">
      <c r="A32" s="48"/>
      <c r="B32" s="17">
        <f>IF(ISBLANK(A32),"",INDEX(#REF!,MATCH(A32,#REF!,0),4))</f>
      </c>
      <c r="C32" s="17">
        <f>IF(ISBLANK(A32),"",INDEX(#REF!,MATCH(A32,#REF!,0),5))</f>
      </c>
      <c r="D32" s="40"/>
      <c r="E32" s="18">
        <f>IF(ISBLANK(A32),"",INDEX(A$5:$N$196,MATCH(A32,#REF!,0),46))</f>
      </c>
      <c r="F32" s="19">
        <f>IF(ISERROR(INDEX($A$5:$N$95,MATCH($A32,#REF!,0),22)),"",INDEX($A$5:$N$95,MATCH($A32,#REF!,0),22))</f>
      </c>
      <c r="G32" s="9">
        <f t="shared" si="0"/>
      </c>
      <c r="H32" s="10">
        <f t="shared" si="1"/>
      </c>
      <c r="I32" s="19">
        <f>IF(ISERROR(INDEX($A$5:$N$95,MATCH($A32,#REF!,0),25)),"",INDEX($A$5:$N$95,MATCH($A32,#REF!,0),25))</f>
      </c>
      <c r="J32" s="10">
        <f t="shared" si="2"/>
      </c>
      <c r="K32" s="10">
        <f t="shared" si="3"/>
      </c>
      <c r="L32" s="20" t="e">
        <f>IF(ISERROR(D32+J32+G32),IF(ISERROR(#REF!+J32),#REF!,(#REF!+J32)),(D32+J32+G32))</f>
        <v>#REF!</v>
      </c>
      <c r="M32" s="10">
        <f t="shared" si="4"/>
      </c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</row>
    <row r="33" spans="1:217" ht="17.25" customHeight="1" hidden="1">
      <c r="A33" s="48"/>
      <c r="B33" s="17">
        <f>IF(ISBLANK(A33),"",INDEX(#REF!,MATCH(A33,#REF!,0),4))</f>
      </c>
      <c r="C33" s="17">
        <f>IF(ISBLANK(A33),"",INDEX(#REF!,MATCH(A33,#REF!,0),5))</f>
      </c>
      <c r="D33" s="40"/>
      <c r="E33" s="18">
        <f>IF(ISBLANK(A33),"",INDEX(A$5:$N$196,MATCH(A33,#REF!,0),46))</f>
      </c>
      <c r="F33" s="19">
        <f>IF(ISERROR(INDEX($A$5:$N$95,MATCH($A33,#REF!,0),22)),"",INDEX($A$5:$N$95,MATCH($A33,#REF!,0),22))</f>
      </c>
      <c r="G33" s="9">
        <f t="shared" si="0"/>
      </c>
      <c r="H33" s="10">
        <f t="shared" si="1"/>
      </c>
      <c r="I33" s="19">
        <f>IF(ISERROR(INDEX($A$5:$N$95,MATCH($A33,#REF!,0),25)),"",INDEX($A$5:$N$95,MATCH($A33,#REF!,0),25))</f>
      </c>
      <c r="J33" s="10">
        <f t="shared" si="2"/>
      </c>
      <c r="K33" s="10">
        <f t="shared" si="3"/>
      </c>
      <c r="L33" s="20" t="e">
        <f>IF(ISERROR(D33+J33+G33),IF(ISERROR(#REF!+J33),#REF!,(#REF!+J33)),(D33+J33+G33))</f>
        <v>#REF!</v>
      </c>
      <c r="M33" s="10">
        <f t="shared" si="4"/>
      </c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</row>
    <row r="34" spans="1:217" ht="17.25" customHeight="1" hidden="1">
      <c r="A34" s="48"/>
      <c r="B34" s="17">
        <f>IF(ISBLANK(A34),"",INDEX(#REF!,MATCH(A34,#REF!,0),4))</f>
      </c>
      <c r="C34" s="17">
        <f>IF(ISBLANK(A34),"",INDEX(#REF!,MATCH(A34,#REF!,0),5))</f>
      </c>
      <c r="D34" s="40"/>
      <c r="E34" s="18">
        <f>IF(ISBLANK(A34),"",INDEX(A$5:$N$196,MATCH(A34,#REF!,0),46))</f>
      </c>
      <c r="F34" s="19">
        <f>IF(ISERROR(INDEX($A$5:$N$95,MATCH($A34,#REF!,0),22)),"",INDEX($A$5:$N$95,MATCH($A34,#REF!,0),22))</f>
      </c>
      <c r="G34" s="9">
        <f t="shared" si="0"/>
      </c>
      <c r="H34" s="10">
        <f t="shared" si="1"/>
      </c>
      <c r="I34" s="19">
        <f>IF(ISERROR(INDEX($A$5:$N$95,MATCH($A34,#REF!,0),25)),"",INDEX($A$5:$N$95,MATCH($A34,#REF!,0),25))</f>
      </c>
      <c r="J34" s="10">
        <f t="shared" si="2"/>
      </c>
      <c r="K34" s="10">
        <f t="shared" si="3"/>
      </c>
      <c r="L34" s="20" t="e">
        <f>IF(ISERROR(D34+J34+G34),IF(ISERROR(#REF!+J34),#REF!,(#REF!+J34)),(D34+J34+G34))</f>
        <v>#REF!</v>
      </c>
      <c r="M34" s="10">
        <f t="shared" si="4"/>
      </c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</row>
    <row r="35" spans="1:217" ht="17.25" customHeight="1" hidden="1">
      <c r="A35" s="48"/>
      <c r="B35" s="17">
        <f>IF(ISBLANK(A35),"",INDEX(#REF!,MATCH(A35,#REF!,0),4))</f>
      </c>
      <c r="C35" s="17">
        <f>IF(ISBLANK(A35),"",INDEX(#REF!,MATCH(A35,#REF!,0),5))</f>
      </c>
      <c r="D35" s="40"/>
      <c r="E35" s="18">
        <f>IF(ISBLANK(A35),"",INDEX(A$5:$N$196,MATCH(A35,#REF!,0),46))</f>
      </c>
      <c r="F35" s="19">
        <f>IF(ISERROR(INDEX($A$5:$N$95,MATCH($A35,#REF!,0),22)),"",INDEX($A$5:$N$95,MATCH($A35,#REF!,0),22))</f>
      </c>
      <c r="G35" s="9">
        <f t="shared" si="0"/>
      </c>
      <c r="H35" s="10">
        <f t="shared" si="1"/>
      </c>
      <c r="I35" s="19">
        <f>IF(ISERROR(INDEX($A$5:$N$95,MATCH($A35,#REF!,0),25)),"",INDEX($A$5:$N$95,MATCH($A35,#REF!,0),25))</f>
      </c>
      <c r="J35" s="10">
        <f t="shared" si="2"/>
      </c>
      <c r="K35" s="10">
        <f t="shared" si="3"/>
      </c>
      <c r="L35" s="20" t="e">
        <f>IF(ISERROR(D35+J35+G35),IF(ISERROR(#REF!+J35),#REF!,(#REF!+J35)),(D35+J35+G35))</f>
        <v>#REF!</v>
      </c>
      <c r="M35" s="10">
        <f t="shared" si="4"/>
      </c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</row>
    <row r="36" spans="1:217" ht="17.25" customHeight="1" hidden="1">
      <c r="A36" s="48"/>
      <c r="B36" s="17">
        <f>IF(ISBLANK(A36),"",INDEX(#REF!,MATCH(A36,#REF!,0),4))</f>
      </c>
      <c r="C36" s="17">
        <f>IF(ISBLANK(A36),"",INDEX(#REF!,MATCH(A36,#REF!,0),5))</f>
      </c>
      <c r="D36" s="40"/>
      <c r="E36" s="18">
        <f>IF(ISBLANK(A36),"",INDEX(A$5:$N$196,MATCH(A36,#REF!,0),46))</f>
      </c>
      <c r="F36" s="19">
        <f>IF(ISERROR(INDEX($A$5:$N$95,MATCH($A36,#REF!,0),22)),"",INDEX($A$5:$N$95,MATCH($A36,#REF!,0),22))</f>
      </c>
      <c r="G36" s="9">
        <f t="shared" si="0"/>
      </c>
      <c r="H36" s="10">
        <f t="shared" si="1"/>
      </c>
      <c r="I36" s="19">
        <f>IF(ISERROR(INDEX($A$5:$N$95,MATCH($A36,#REF!,0),25)),"",INDEX($A$5:$N$95,MATCH($A36,#REF!,0),25))</f>
      </c>
      <c r="J36" s="10">
        <f t="shared" si="2"/>
      </c>
      <c r="K36" s="10">
        <f t="shared" si="3"/>
      </c>
      <c r="L36" s="20" t="e">
        <f>IF(ISERROR(D36+J36+G36),IF(ISERROR(#REF!+J36),#REF!,(#REF!+J36)),(D36+J36+G36))</f>
        <v>#REF!</v>
      </c>
      <c r="M36" s="10">
        <f t="shared" si="4"/>
      </c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</row>
    <row r="37" spans="1:217" ht="17.25" customHeight="1" hidden="1">
      <c r="A37" s="48"/>
      <c r="B37" s="17">
        <f>IF(ISBLANK(A37),"",INDEX(#REF!,MATCH(A37,#REF!,0),4))</f>
      </c>
      <c r="C37" s="17">
        <f>IF(ISBLANK(A37),"",INDEX(#REF!,MATCH(A37,#REF!,0),5))</f>
      </c>
      <c r="D37" s="40"/>
      <c r="E37" s="18">
        <f>IF(ISBLANK(A37),"",INDEX(A$5:$N$196,MATCH(A37,#REF!,0),46))</f>
      </c>
      <c r="F37" s="19">
        <f>IF(ISERROR(INDEX($A$5:$N$95,MATCH($A37,#REF!,0),22)),"",INDEX($A$5:$N$95,MATCH($A37,#REF!,0),22))</f>
      </c>
      <c r="G37" s="9">
        <f t="shared" si="0"/>
      </c>
      <c r="H37" s="10">
        <f t="shared" si="1"/>
      </c>
      <c r="I37" s="19">
        <f>IF(ISERROR(INDEX($A$5:$N$95,MATCH($A37,#REF!,0),25)),"",INDEX($A$5:$N$95,MATCH($A37,#REF!,0),25))</f>
      </c>
      <c r="J37" s="10">
        <f t="shared" si="2"/>
      </c>
      <c r="K37" s="10">
        <f t="shared" si="3"/>
      </c>
      <c r="L37" s="20" t="e">
        <f>IF(ISERROR(D37+J37+G37),IF(ISERROR(#REF!+J37),#REF!,(#REF!+J37)),(D37+J37+G37))</f>
        <v>#REF!</v>
      </c>
      <c r="M37" s="10">
        <f t="shared" si="4"/>
      </c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</row>
    <row r="38" spans="1:217" ht="17.25" customHeight="1" hidden="1">
      <c r="A38" s="48"/>
      <c r="B38" s="17">
        <f>IF(ISBLANK(A38),"",INDEX(#REF!,MATCH(A38,#REF!,0),4))</f>
      </c>
      <c r="C38" s="17">
        <f>IF(ISBLANK(A38),"",INDEX(#REF!,MATCH(A38,#REF!,0),5))</f>
      </c>
      <c r="D38" s="40"/>
      <c r="E38" s="18">
        <f>IF(ISBLANK(A38),"",INDEX(A$5:$N$196,MATCH(A38,#REF!,0),46))</f>
      </c>
      <c r="F38" s="19">
        <f>IF(ISERROR(INDEX($A$5:$N$95,MATCH($A38,#REF!,0),22)),"",INDEX($A$5:$N$95,MATCH($A38,#REF!,0),22))</f>
      </c>
      <c r="G38" s="9">
        <f t="shared" si="0"/>
      </c>
      <c r="H38" s="10">
        <f t="shared" si="1"/>
      </c>
      <c r="I38" s="19">
        <f>IF(ISERROR(INDEX($A$5:$N$95,MATCH($A38,#REF!,0),25)),"",INDEX($A$5:$N$95,MATCH($A38,#REF!,0),25))</f>
      </c>
      <c r="J38" s="10">
        <f t="shared" si="2"/>
      </c>
      <c r="K38" s="10">
        <f t="shared" si="3"/>
      </c>
      <c r="L38" s="20" t="e">
        <f>IF(ISERROR(D38+J38+G38),IF(ISERROR(#REF!+J38),#REF!,(#REF!+J38)),(D38+J38+G38))</f>
        <v>#REF!</v>
      </c>
      <c r="M38" s="10">
        <f t="shared" si="4"/>
      </c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</row>
    <row r="39" spans="1:217" ht="17.25" customHeight="1" hidden="1">
      <c r="A39" s="48"/>
      <c r="B39" s="17">
        <f>IF(ISBLANK(A39),"",INDEX(#REF!,MATCH(A39,#REF!,0),4))</f>
      </c>
      <c r="C39" s="17">
        <f>IF(ISBLANK(A39),"",INDEX(#REF!,MATCH(A39,#REF!,0),5))</f>
      </c>
      <c r="D39" s="40"/>
      <c r="E39" s="18">
        <f>IF(ISBLANK(A39),"",INDEX(A$5:$N$196,MATCH(A39,#REF!,0),46))</f>
      </c>
      <c r="F39" s="19">
        <f>IF(ISERROR(INDEX($A$5:$N$95,MATCH($A39,#REF!,0),22)),"",INDEX($A$5:$N$95,MATCH($A39,#REF!,0),22))</f>
      </c>
      <c r="G39" s="9">
        <f t="shared" si="0"/>
      </c>
      <c r="H39" s="10">
        <f t="shared" si="1"/>
      </c>
      <c r="I39" s="19">
        <f>IF(ISERROR(INDEX($A$5:$N$95,MATCH($A39,#REF!,0),25)),"",INDEX($A$5:$N$95,MATCH($A39,#REF!,0),25))</f>
      </c>
      <c r="J39" s="10">
        <f t="shared" si="2"/>
      </c>
      <c r="K39" s="10">
        <f t="shared" si="3"/>
      </c>
      <c r="L39" s="20" t="e">
        <f>IF(ISERROR(D39+J39+G39),IF(ISERROR(#REF!+J39),#REF!,(#REF!+J39)),(D39+J39+G39))</f>
        <v>#REF!</v>
      </c>
      <c r="M39" s="10">
        <f t="shared" si="4"/>
      </c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</row>
    <row r="40" spans="1:217" ht="17.25" customHeight="1" hidden="1">
      <c r="A40" s="48"/>
      <c r="B40" s="17">
        <f>IF(ISBLANK(A40),"",INDEX(#REF!,MATCH(A40,#REF!,0),4))</f>
      </c>
      <c r="C40" s="17">
        <f>IF(ISBLANK(A40),"",INDEX(#REF!,MATCH(A40,#REF!,0),5))</f>
      </c>
      <c r="D40" s="40"/>
      <c r="E40" s="18">
        <f>IF(ISBLANK(A40),"",INDEX(A$5:$N$196,MATCH(A40,#REF!,0),46))</f>
      </c>
      <c r="F40" s="19">
        <f>IF(ISERROR(INDEX($A$5:$N$95,MATCH($A40,#REF!,0),22)),"",INDEX($A$5:$N$95,MATCH($A40,#REF!,0),22))</f>
      </c>
      <c r="G40" s="9">
        <f t="shared" si="0"/>
      </c>
      <c r="H40" s="10">
        <f t="shared" si="1"/>
      </c>
      <c r="I40" s="19">
        <f>IF(ISERROR(INDEX($A$5:$N$95,MATCH($A40,#REF!,0),25)),"",INDEX($A$5:$N$95,MATCH($A40,#REF!,0),25))</f>
      </c>
      <c r="J40" s="10">
        <f t="shared" si="2"/>
      </c>
      <c r="K40" s="10">
        <f t="shared" si="3"/>
      </c>
      <c r="L40" s="20" t="e">
        <f>IF(ISERROR(D40+J40+G40),IF(ISERROR(#REF!+J40),#REF!,(#REF!+J40)),(D40+J40+G40))</f>
        <v>#REF!</v>
      </c>
      <c r="M40" s="10">
        <f t="shared" si="4"/>
      </c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</row>
    <row r="41" spans="1:217" ht="17.25" customHeight="1" hidden="1">
      <c r="A41" s="48"/>
      <c r="B41" s="17">
        <f>IF(ISBLANK(A41),"",INDEX(#REF!,MATCH(A41,#REF!,0),4))</f>
      </c>
      <c r="C41" s="17">
        <f>IF(ISBLANK(A41),"",INDEX(#REF!,MATCH(A41,#REF!,0),5))</f>
      </c>
      <c r="D41" s="40"/>
      <c r="E41" s="18">
        <f>IF(ISBLANK(A41),"",INDEX(A$5:$N$196,MATCH(A41,#REF!,0),46))</f>
      </c>
      <c r="F41" s="19">
        <f>IF(ISERROR(INDEX($A$5:$N$95,MATCH($A41,#REF!,0),22)),"",INDEX($A$5:$N$95,MATCH($A41,#REF!,0),22))</f>
      </c>
      <c r="G41" s="9">
        <f t="shared" si="0"/>
      </c>
      <c r="H41" s="10">
        <f t="shared" si="1"/>
      </c>
      <c r="I41" s="19">
        <f>IF(ISERROR(INDEX($A$5:$N$95,MATCH($A41,#REF!,0),25)),"",INDEX($A$5:$N$95,MATCH($A41,#REF!,0),25))</f>
      </c>
      <c r="J41" s="10">
        <f t="shared" si="2"/>
      </c>
      <c r="K41" s="10">
        <f t="shared" si="3"/>
      </c>
      <c r="L41" s="20" t="e">
        <f>IF(ISERROR(D41+J41+G41),IF(ISERROR(#REF!+J41),#REF!,(#REF!+J41)),(D41+J41+G41))</f>
        <v>#REF!</v>
      </c>
      <c r="M41" s="10">
        <f t="shared" si="4"/>
      </c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</row>
    <row r="42" spans="1:217" ht="17.25" customHeight="1" hidden="1">
      <c r="A42" s="48"/>
      <c r="B42" s="17">
        <f>IF(ISBLANK(A42),"",INDEX(#REF!,MATCH(A42,#REF!,0),4))</f>
      </c>
      <c r="C42" s="17">
        <f>IF(ISBLANK(A42),"",INDEX(#REF!,MATCH(A42,#REF!,0),5))</f>
      </c>
      <c r="D42" s="40"/>
      <c r="E42" s="18">
        <f>IF(ISBLANK(A42),"",INDEX(A$5:$N$196,MATCH(A42,#REF!,0),46))</f>
      </c>
      <c r="F42" s="19">
        <f>IF(ISERROR(INDEX($A$5:$N$95,MATCH($A42,#REF!,0),22)),"",INDEX($A$5:$N$95,MATCH($A42,#REF!,0),22))</f>
      </c>
      <c r="G42" s="9">
        <f t="shared" si="0"/>
      </c>
      <c r="H42" s="10">
        <f t="shared" si="1"/>
      </c>
      <c r="I42" s="19">
        <f>IF(ISERROR(INDEX($A$5:$N$95,MATCH($A42,#REF!,0),25)),"",INDEX($A$5:$N$95,MATCH($A42,#REF!,0),25))</f>
      </c>
      <c r="J42" s="10">
        <f t="shared" si="2"/>
      </c>
      <c r="K42" s="10">
        <f t="shared" si="3"/>
      </c>
      <c r="L42" s="20" t="e">
        <f>IF(ISERROR(D42+J42+G42),IF(ISERROR(#REF!+J42),#REF!,(#REF!+J42)),(D42+J42+G42))</f>
        <v>#REF!</v>
      </c>
      <c r="M42" s="10">
        <f t="shared" si="4"/>
      </c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</row>
    <row r="43" spans="1:217" ht="17.25" customHeight="1" hidden="1">
      <c r="A43" s="48"/>
      <c r="B43" s="17">
        <f>IF(ISBLANK(A43),"",INDEX(#REF!,MATCH(A43,#REF!,0),4))</f>
      </c>
      <c r="C43" s="17">
        <f>IF(ISBLANK(A43),"",INDEX(#REF!,MATCH(A43,#REF!,0),5))</f>
      </c>
      <c r="D43" s="40"/>
      <c r="E43" s="18">
        <f>IF(ISBLANK(A43),"",INDEX(A$5:$N$196,MATCH(A43,#REF!,0),46))</f>
      </c>
      <c r="F43" s="19">
        <f>IF(ISERROR(INDEX($A$5:$N$95,MATCH($A43,#REF!,0),22)),"",INDEX($A$5:$N$95,MATCH($A43,#REF!,0),22))</f>
      </c>
      <c r="G43" s="9">
        <f t="shared" si="0"/>
      </c>
      <c r="H43" s="10">
        <f t="shared" si="1"/>
      </c>
      <c r="I43" s="19">
        <f>IF(ISERROR(INDEX($A$5:$N$95,MATCH($A43,#REF!,0),25)),"",INDEX($A$5:$N$95,MATCH($A43,#REF!,0),25))</f>
      </c>
      <c r="J43" s="10">
        <f t="shared" si="2"/>
      </c>
      <c r="K43" s="10">
        <f t="shared" si="3"/>
      </c>
      <c r="L43" s="20" t="e">
        <f>IF(ISERROR(D43+J43+G43),IF(ISERROR(#REF!+J43),#REF!,(#REF!+J43)),(D43+J43+G43))</f>
        <v>#REF!</v>
      </c>
      <c r="M43" s="10">
        <f t="shared" si="4"/>
      </c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</row>
    <row r="44" spans="1:217" ht="17.25" customHeight="1" hidden="1">
      <c r="A44" s="48"/>
      <c r="B44" s="17">
        <f>IF(ISBLANK(A44),"",INDEX(#REF!,MATCH(A44,#REF!,0),4))</f>
      </c>
      <c r="C44" s="17">
        <f>IF(ISBLANK(A44),"",INDEX(#REF!,MATCH(A44,#REF!,0),5))</f>
      </c>
      <c r="D44" s="40"/>
      <c r="E44" s="18">
        <f>IF(ISBLANK(A44),"",INDEX(A$5:$N$196,MATCH(A44,#REF!,0),46))</f>
      </c>
      <c r="F44" s="19">
        <f>IF(ISERROR(INDEX($A$5:$N$95,MATCH($A44,#REF!,0),22)),"",INDEX($A$5:$N$95,MATCH($A44,#REF!,0),22))</f>
      </c>
      <c r="G44" s="9">
        <f t="shared" si="0"/>
      </c>
      <c r="H44" s="10">
        <f t="shared" si="1"/>
      </c>
      <c r="I44" s="19">
        <f>IF(ISERROR(INDEX($A$5:$N$95,MATCH($A44,#REF!,0),25)),"",INDEX($A$5:$N$95,MATCH($A44,#REF!,0),25))</f>
      </c>
      <c r="J44" s="10">
        <f t="shared" si="2"/>
      </c>
      <c r="K44" s="10">
        <f t="shared" si="3"/>
      </c>
      <c r="L44" s="20" t="e">
        <f>IF(ISERROR(D44+J44+G44),IF(ISERROR(#REF!+J44),#REF!,(#REF!+J44)),(D44+J44+G44))</f>
        <v>#REF!</v>
      </c>
      <c r="M44" s="10">
        <f t="shared" si="4"/>
      </c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</row>
    <row r="45" spans="1:217" ht="17.25" customHeight="1" hidden="1">
      <c r="A45" s="48"/>
      <c r="B45" s="17">
        <f>IF(ISBLANK(A45),"",INDEX(#REF!,MATCH(A45,#REF!,0),4))</f>
      </c>
      <c r="C45" s="17">
        <f>IF(ISBLANK(A45),"",INDEX(#REF!,MATCH(A45,#REF!,0),5))</f>
      </c>
      <c r="D45" s="40"/>
      <c r="E45" s="18">
        <f>IF(ISBLANK(A45),"",INDEX(A$5:$N$196,MATCH(A45,#REF!,0),46))</f>
      </c>
      <c r="F45" s="19">
        <f>IF(ISERROR(INDEX($A$5:$N$95,MATCH($A45,#REF!,0),22)),"",INDEX($A$5:$N$95,MATCH($A45,#REF!,0),22))</f>
      </c>
      <c r="G45" s="9">
        <f t="shared" si="0"/>
      </c>
      <c r="H45" s="10">
        <f t="shared" si="1"/>
      </c>
      <c r="I45" s="19">
        <f>IF(ISERROR(INDEX($A$5:$N$95,MATCH($A45,#REF!,0),25)),"",INDEX($A$5:$N$95,MATCH($A45,#REF!,0),25))</f>
      </c>
      <c r="J45" s="10">
        <f t="shared" si="2"/>
      </c>
      <c r="K45" s="10">
        <f t="shared" si="3"/>
      </c>
      <c r="L45" s="20" t="e">
        <f>IF(ISERROR(D45+J45+G45),IF(ISERROR(#REF!+J45),#REF!,(#REF!+J45)),(D45+J45+G45))</f>
        <v>#REF!</v>
      </c>
      <c r="M45" s="10">
        <f t="shared" si="4"/>
      </c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</row>
    <row r="46" spans="1:217" ht="17.25" customHeight="1" hidden="1">
      <c r="A46" s="48"/>
      <c r="B46" s="17">
        <f>IF(ISBLANK(A46),"",INDEX(#REF!,MATCH(A46,#REF!,0),4))</f>
      </c>
      <c r="C46" s="17">
        <f>IF(ISBLANK(A46),"",INDEX(#REF!,MATCH(A46,#REF!,0),5))</f>
      </c>
      <c r="D46" s="40">
        <f>IF(ISBLANK(A46),"",INDEX(A$5:$N$182,MATCH(A46,#REF!,0),45))</f>
      </c>
      <c r="E46" s="18">
        <f>IF(ISBLANK(A46),"",INDEX(A$5:$N$196,MATCH(A46,#REF!,0),46))</f>
      </c>
      <c r="F46" s="19">
        <f>IF(ISERROR(INDEX($A$5:$N$95,MATCH($A46,#REF!,0),22)),"",INDEX($A$5:$N$95,MATCH($A46,#REF!,0),22))</f>
      </c>
      <c r="G46" s="9">
        <f t="shared" si="0"/>
      </c>
      <c r="H46" s="10">
        <f t="shared" si="1"/>
      </c>
      <c r="I46" s="19">
        <f>IF(ISERROR(INDEX($A$5:$N$95,MATCH($A46,#REF!,0),25)),"",INDEX($A$5:$N$95,MATCH($A46,#REF!,0),25))</f>
      </c>
      <c r="J46" s="10">
        <f t="shared" si="2"/>
      </c>
      <c r="K46" s="10">
        <f t="shared" si="3"/>
      </c>
      <c r="L46" s="20" t="e">
        <f>IF(ISERROR(D46+J46+G46),IF(ISERROR(#REF!+J46),#REF!,(#REF!+J46)),(D46+J46+G46))</f>
        <v>#REF!</v>
      </c>
      <c r="M46" s="10">
        <f t="shared" si="4"/>
      </c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</row>
    <row r="47" spans="1:217" ht="17.25" customHeight="1" hidden="1">
      <c r="A47" s="48"/>
      <c r="B47" s="17">
        <f>IF(ISBLANK(A47),"",INDEX(#REF!,MATCH(A47,#REF!,0),4))</f>
      </c>
      <c r="C47" s="17">
        <f>IF(ISBLANK(A47),"",INDEX(#REF!,MATCH(A47,#REF!,0),5))</f>
      </c>
      <c r="D47" s="40">
        <f>IF(ISBLANK(A47),"",INDEX(A$5:$N$182,MATCH(A47,#REF!,0),45))</f>
      </c>
      <c r="E47" s="18">
        <f>IF(ISBLANK(A47),"",INDEX(A$5:$N$196,MATCH(A47,#REF!,0),46))</f>
      </c>
      <c r="F47" s="19">
        <f>IF(ISERROR(INDEX($A$5:$N$95,MATCH($A47,#REF!,0),22)),"",INDEX($A$5:$N$95,MATCH($A47,#REF!,0),22))</f>
      </c>
      <c r="G47" s="9">
        <f t="shared" si="0"/>
      </c>
      <c r="H47" s="10">
        <f t="shared" si="1"/>
      </c>
      <c r="I47" s="19">
        <f>IF(ISERROR(INDEX($A$5:$N$95,MATCH($A47,#REF!,0),25)),"",INDEX($A$5:$N$95,MATCH($A47,#REF!,0),25))</f>
      </c>
      <c r="J47" s="10">
        <f t="shared" si="2"/>
      </c>
      <c r="K47" s="10">
        <f t="shared" si="3"/>
      </c>
      <c r="L47" s="20" t="e">
        <f>IF(ISERROR(D47+J47+G47),IF(ISERROR(#REF!+J47),#REF!,(#REF!+J47)),(D47+J47+G47))</f>
        <v>#REF!</v>
      </c>
      <c r="M47" s="10">
        <f t="shared" si="4"/>
      </c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</row>
    <row r="48" spans="1:217" ht="17.25" customHeight="1" hidden="1" thickBot="1">
      <c r="A48" s="49"/>
      <c r="B48" s="17">
        <f>IF(ISBLANK(A48),"",INDEX(#REF!,MATCH(A48,#REF!,0),4))</f>
      </c>
      <c r="C48" s="17">
        <f>IF(ISBLANK(A48),"",INDEX(#REF!,MATCH(A48,#REF!,0),5))</f>
      </c>
      <c r="D48" s="41">
        <f>IF(ISBLANK(A48),"",INDEX(A$5:$N$182,MATCH(A48,#REF!,0),45))</f>
      </c>
      <c r="E48" s="32">
        <f>IF(ISBLANK(A48),"",INDEX(A$5:$N$196,MATCH(A48,#REF!,0),46))</f>
      </c>
      <c r="F48" s="33">
        <f>IF(ISERROR(INDEX($A$5:$N$95,MATCH($A48,#REF!,0),22)),"",INDEX($A$5:$N$95,MATCH($A48,#REF!,0),22))</f>
      </c>
      <c r="G48" s="14">
        <f>IF(F48="","",IF(F48-INT(F48)&gt;=(60/100),"Err",IF(ISBLANK(F48),"",IF(((INT(F48)*60)+((F48*100))-(INT(F48)*100))&gt;=574,0,IF(((INT(F48)*60)+((F48*100))-(INT(F48)*100))&gt;323,1148-((INT(F48)*60)+((F48*100))-(INT(F48)*100))*2,2440-((INT(F48)*60)+((F48*100))-(INT(F48)*100))*6)))))</f>
      </c>
      <c r="H48" s="15">
        <f t="shared" si="1"/>
      </c>
      <c r="I48" s="33">
        <f>IF(ISERROR(INDEX($A$5:$N$95,MATCH($A48,#REF!,0),25)),"",INDEX($A$5:$N$95,MATCH($A48,#REF!,0),25))</f>
      </c>
      <c r="J48" s="15">
        <f>IF(I48="","",IF(I48-INT(I48)&gt;=(25/100),"Err",IF(ISBLANK(I48),"",((INT(I48)*25)+(100*(I48-INT(I48))))*8)))</f>
      </c>
      <c r="K48" s="15">
        <f t="shared" si="3"/>
      </c>
      <c r="L48" s="34" t="e">
        <f>IF(ISERROR(D48+J48+G48),IF(ISERROR(#REF!+J48),#REF!,(#REF!+J48)),(D48+J48+G48))</f>
        <v>#REF!</v>
      </c>
      <c r="M48" s="15">
        <f t="shared" si="4"/>
      </c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</row>
    <row r="49" spans="1:184" ht="17.25" customHeight="1" hidden="1" thickBot="1">
      <c r="A49" s="385" t="s">
        <v>11</v>
      </c>
      <c r="B49" s="385"/>
      <c r="I49" s="2"/>
      <c r="J49" s="2"/>
      <c r="K49" s="2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</row>
    <row r="50" spans="4:5" ht="15">
      <c r="D50" s="1">
        <f>IF(ISBLANK(A50),"",INDEX(A$5:$N$195,MATCH(A50,#REF!,0),45))</f>
      </c>
      <c r="E50" s="1">
        <f>IF(ISBLANK(A50),"",INDEX(A$5:$N$195,MATCH(A50,#REF!,0),46))</f>
      </c>
    </row>
    <row r="51" spans="4:5" ht="15">
      <c r="D51" s="1">
        <f>IF(ISBLANK(A51),"",INDEX(A$5:$N$195,MATCH(A51,#REF!,0),45))</f>
      </c>
      <c r="E51" s="1">
        <f>IF(ISBLANK(A51),"",INDEX(A$5:$N$195,MATCH(A51,#REF!,0),46))</f>
      </c>
    </row>
    <row r="52" spans="4:5" ht="15">
      <c r="D52" s="1">
        <f>IF(ISBLANK(A52),"",INDEX(A$5:$N$195,MATCH(A52,#REF!,0),45))</f>
      </c>
      <c r="E52" s="1">
        <f>IF(ISBLANK(A52),"",INDEX(A$5:$N$195,MATCH(A52,#REF!,0),46))</f>
      </c>
    </row>
    <row r="53" spans="4:5" ht="15">
      <c r="D53" s="1">
        <f>IF(ISBLANK(A53),"",INDEX(A$5:$N$195,MATCH(A53,#REF!,0),45))</f>
      </c>
      <c r="E53" s="1">
        <f>IF(ISBLANK(A53),"",INDEX(A$5:$N$195,MATCH(A53,#REF!,0),46))</f>
      </c>
    </row>
    <row r="54" spans="4:5" ht="15">
      <c r="D54" s="1">
        <f>IF(ISBLANK(A54),"",INDEX(A$5:$N$195,MATCH(A54,#REF!,0),45))</f>
      </c>
      <c r="E54" s="1">
        <f>IF(ISBLANK(A54),"",INDEX(A$5:$N$195,MATCH(A54,#REF!,0),46))</f>
      </c>
    </row>
    <row r="55" spans="4:5" ht="15">
      <c r="D55" s="1">
        <f>IF(ISBLANK(A55),"",INDEX(A$5:$N$195,MATCH(A55,#REF!,0),45))</f>
      </c>
      <c r="E55" s="1">
        <f>IF(ISBLANK(A55),"",INDEX(A$5:$N$195,MATCH(A55,#REF!,0),46))</f>
      </c>
    </row>
    <row r="56" spans="4:5" ht="15">
      <c r="D56" s="1">
        <f>IF(ISBLANK(A56),"",INDEX(A$5:$N$195,MATCH(A56,#REF!,0),45))</f>
      </c>
      <c r="E56" s="1">
        <f>IF(ISBLANK(A56),"",INDEX(A$5:$N$195,MATCH(A56,#REF!,0),46))</f>
      </c>
    </row>
    <row r="57" spans="4:5" ht="15">
      <c r="D57" s="1">
        <f>IF(ISBLANK(A57),"",INDEX(A$5:$N$195,MATCH(A57,#REF!,0),45))</f>
      </c>
      <c r="E57" s="1">
        <f>IF(ISBLANK(A57),"",INDEX(A$5:$N$195,MATCH(A57,#REF!,0),46))</f>
      </c>
    </row>
    <row r="58" spans="4:5" ht="15">
      <c r="D58" s="1">
        <f>IF(ISBLANK(A58),"",INDEX(A$5:$N$195,MATCH(A58,#REF!,0),45))</f>
      </c>
      <c r="E58" s="1">
        <f>IF(ISBLANK(A58),"",INDEX(A$5:$N$195,MATCH(A58,#REF!,0),46))</f>
      </c>
    </row>
    <row r="59" spans="4:5" ht="15">
      <c r="D59" s="1">
        <f>IF(ISBLANK(A59),"",INDEX(A$5:$N$195,MATCH(A59,#REF!,0),45))</f>
      </c>
      <c r="E59" s="1">
        <f>IF(ISBLANK(A59),"",INDEX(A$5:$N$195,MATCH(A59,#REF!,0),46))</f>
      </c>
    </row>
  </sheetData>
  <sheetProtection selectLockedCells="1" selectUnlockedCells="1"/>
  <mergeCells count="8">
    <mergeCell ref="A49:B49"/>
    <mergeCell ref="I3:K3"/>
    <mergeCell ref="L3:M3"/>
    <mergeCell ref="A3:A4"/>
    <mergeCell ref="B3:B4"/>
    <mergeCell ref="C3:C4"/>
    <mergeCell ref="D3:E3"/>
    <mergeCell ref="F3:H3"/>
  </mergeCells>
  <conditionalFormatting sqref="M10:M42 K10:K42 H10:H42 D7:E7 D48:E48 H48 K48 M48 D10:E42 D5:D9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between" stopIfTrue="1">
      <formula>3</formula>
      <formula>6</formula>
    </cfRule>
  </conditionalFormatting>
  <conditionalFormatting sqref="M43:M47 K43:K47 H43:H47 D43:E47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D5:D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between" stopIfTrue="1">
      <formula>3</formula>
      <formula>6</formula>
    </cfRule>
  </conditionalFormatting>
  <printOptions horizontalCentered="1"/>
  <pageMargins left="0.3937007874015748" right="0.3937007874015748" top="0.5118110236220472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27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16.00390625" style="0" customWidth="1"/>
    <col min="3" max="4" width="24.57421875" style="0" customWidth="1"/>
    <col min="5" max="5" width="22.421875" style="0" customWidth="1"/>
    <col min="7" max="7" width="13.7109375" style="0" bestFit="1" customWidth="1"/>
    <col min="8" max="8" width="12.8515625" style="0" customWidth="1"/>
    <col min="9" max="9" width="14.7109375" style="0" customWidth="1"/>
  </cols>
  <sheetData>
    <row r="2" spans="1:9" ht="15.75">
      <c r="A2" s="54"/>
      <c r="B2" s="54"/>
      <c r="C2" s="54"/>
      <c r="D2" s="54"/>
      <c r="E2" s="54"/>
      <c r="F2" s="54"/>
      <c r="G2" s="54"/>
      <c r="H2" s="54"/>
      <c r="I2" s="486" t="s">
        <v>13</v>
      </c>
    </row>
    <row r="3" spans="1:9" ht="16.5" thickBot="1">
      <c r="A3" s="54" t="s">
        <v>14</v>
      </c>
      <c r="B3" s="54" t="s">
        <v>12</v>
      </c>
      <c r="C3" s="55" t="s">
        <v>0</v>
      </c>
      <c r="D3" s="55" t="s">
        <v>17</v>
      </c>
      <c r="E3" s="55" t="s">
        <v>1</v>
      </c>
      <c r="F3" s="56" t="s">
        <v>7</v>
      </c>
      <c r="G3" s="56" t="s">
        <v>15</v>
      </c>
      <c r="H3" s="54" t="s">
        <v>16</v>
      </c>
      <c r="I3" s="486"/>
    </row>
    <row r="4" spans="1:9" ht="18">
      <c r="A4" s="487" t="e">
        <f>CONCATENATE("Area ",D4)</f>
        <v>#REF!</v>
      </c>
      <c r="B4" s="57">
        <v>260</v>
      </c>
      <c r="C4" s="58" t="e">
        <f>IF($B4="","",VLOOKUP($B4,#REF!,3,0))</f>
        <v>#REF!</v>
      </c>
      <c r="D4" s="58" t="e">
        <f>IF($B4="","",VLOOKUP($B4,#REF!,5,0))</f>
        <v>#REF!</v>
      </c>
      <c r="E4" s="58" t="e">
        <f>IF($B4="","",VLOOKUP($B4,#REF!,4,0))</f>
        <v>#REF!</v>
      </c>
      <c r="F4" s="58" t="e">
        <f>IF($B4="","",VLOOKUP($B4,#REF!,6,0))</f>
        <v>#REF!</v>
      </c>
      <c r="G4" s="477" t="e">
        <f>IF(COUNT(D4:D7)&gt;3,SUM(F4:F7)-MIN(F4:F7),SUM(F4:F7))</f>
        <v>#REF!</v>
      </c>
      <c r="H4" s="480">
        <f>IF(ISERROR(RANK(G4,G$1:G$248)),"",RANK(G4,G$1:G$248))</f>
      </c>
      <c r="I4" s="483" t="str">
        <f>IF(ISERROR(G4-MAX(G$2:G$248))," ",G4-MAX(G$2:G$248))</f>
        <v> </v>
      </c>
    </row>
    <row r="5" spans="1:9" ht="18">
      <c r="A5" s="475"/>
      <c r="B5" s="59">
        <v>160</v>
      </c>
      <c r="C5" s="60" t="e">
        <f>IF($B5="","",VLOOKUP($B5,#REF!,3,0))</f>
        <v>#REF!</v>
      </c>
      <c r="D5" s="60" t="e">
        <f>IF($B5="","",VLOOKUP($B5,#REF!,5,0))</f>
        <v>#REF!</v>
      </c>
      <c r="E5" s="60" t="e">
        <f>IF($B5="","",VLOOKUP($B5,#REF!,4,0))</f>
        <v>#REF!</v>
      </c>
      <c r="F5" s="60" t="e">
        <f>IF($B5="","",VLOOKUP($B5,#REF!,6,0))</f>
        <v>#REF!</v>
      </c>
      <c r="G5" s="478"/>
      <c r="H5" s="481"/>
      <c r="I5" s="484"/>
    </row>
    <row r="6" spans="1:9" ht="18">
      <c r="A6" s="475"/>
      <c r="B6" s="59">
        <v>108</v>
      </c>
      <c r="C6" s="60" t="e">
        <f>IF($B6="","",VLOOKUP($B6,#REF!,3,0))</f>
        <v>#REF!</v>
      </c>
      <c r="D6" s="60" t="e">
        <f>IF($B6="","",VLOOKUP($B6,#REF!,5,0))</f>
        <v>#REF!</v>
      </c>
      <c r="E6" s="60" t="e">
        <f>IF($B6="","",VLOOKUP($B6,#REF!,4,0))</f>
        <v>#REF!</v>
      </c>
      <c r="F6" s="60" t="e">
        <f>IF($B6="","",VLOOKUP($B6,#REF!,6,0))</f>
        <v>#REF!</v>
      </c>
      <c r="G6" s="478"/>
      <c r="H6" s="481"/>
      <c r="I6" s="484"/>
    </row>
    <row r="7" spans="1:9" ht="18.75" thickBot="1">
      <c r="A7" s="476"/>
      <c r="B7" s="61">
        <v>50</v>
      </c>
      <c r="C7" s="62" t="e">
        <f>IF($B7="","",VLOOKUP($B7,#REF!,3,0))</f>
        <v>#REF!</v>
      </c>
      <c r="D7" s="62" t="e">
        <f>IF($B7="","",VLOOKUP($B7,#REF!,5,0))</f>
        <v>#REF!</v>
      </c>
      <c r="E7" s="62" t="e">
        <f>IF($B7="","",VLOOKUP($B7,#REF!,4,0))</f>
        <v>#REF!</v>
      </c>
      <c r="F7" s="62" t="e">
        <f>IF($B7="","",VLOOKUP($B7,#REF!,6,0))</f>
        <v>#REF!</v>
      </c>
      <c r="G7" s="479"/>
      <c r="H7" s="482"/>
      <c r="I7" s="485"/>
    </row>
    <row r="8" spans="1:9" ht="18">
      <c r="A8" s="475" t="e">
        <f>CONCATENATE("Area ",D8)</f>
        <v>#REF!</v>
      </c>
      <c r="B8" s="59">
        <v>273</v>
      </c>
      <c r="C8" s="60" t="e">
        <f>IF($B8="","",VLOOKUP($B8,#REF!,3,0))</f>
        <v>#REF!</v>
      </c>
      <c r="D8" s="60" t="e">
        <f>IF($B8="","",VLOOKUP($B8,#REF!,5,0))</f>
        <v>#REF!</v>
      </c>
      <c r="E8" s="60" t="e">
        <f>IF($B8="","",VLOOKUP($B8,#REF!,4,0))</f>
        <v>#REF!</v>
      </c>
      <c r="F8" s="58" t="e">
        <f>IF($B8="","",VLOOKUP($B8,#REF!,6,0))</f>
        <v>#REF!</v>
      </c>
      <c r="G8" s="477" t="e">
        <f>IF(COUNT(D8:D11)&gt;3,SUM(F8:F11)-MIN(F8:F11),SUM(F8:F11))</f>
        <v>#REF!</v>
      </c>
      <c r="H8" s="480">
        <f>IF(ISERROR(RANK(G8,G$1:G$248)),"",RANK(G8,G$1:G$248))</f>
      </c>
      <c r="I8" s="483" t="str">
        <f>IF(ISERROR(G8-MAX(G$2:G$248))," ",G8-MAX(G$2:G$248))</f>
        <v> </v>
      </c>
    </row>
    <row r="9" spans="1:9" ht="18">
      <c r="A9" s="475"/>
      <c r="B9" s="59">
        <v>156</v>
      </c>
      <c r="C9" s="60" t="e">
        <f>IF($B9="","",VLOOKUP($B9,#REF!,3,0))</f>
        <v>#REF!</v>
      </c>
      <c r="D9" s="60" t="e">
        <f>IF($B9="","",VLOOKUP($B9,#REF!,5,0))</f>
        <v>#REF!</v>
      </c>
      <c r="E9" s="60" t="e">
        <f>IF($B9="","",VLOOKUP($B9,#REF!,4,0))</f>
        <v>#REF!</v>
      </c>
      <c r="F9" s="60" t="e">
        <f>IF($B9="","",VLOOKUP($B9,#REF!,6,0))</f>
        <v>#REF!</v>
      </c>
      <c r="G9" s="478"/>
      <c r="H9" s="481"/>
      <c r="I9" s="484"/>
    </row>
    <row r="10" spans="1:9" ht="18">
      <c r="A10" s="475"/>
      <c r="B10" s="59">
        <v>122</v>
      </c>
      <c r="C10" s="60" t="e">
        <f>IF($B10="","",VLOOKUP($B10,#REF!,3,0))</f>
        <v>#REF!</v>
      </c>
      <c r="D10" s="60" t="e">
        <f>IF($B10="","",VLOOKUP($B10,#REF!,5,0))</f>
        <v>#REF!</v>
      </c>
      <c r="E10" s="60" t="e">
        <f>IF($B10="","",VLOOKUP($B10,#REF!,4,0))</f>
        <v>#REF!</v>
      </c>
      <c r="F10" s="60" t="e">
        <f>IF($B10="","",VLOOKUP($B10,#REF!,6,0))</f>
        <v>#REF!</v>
      </c>
      <c r="G10" s="478"/>
      <c r="H10" s="481"/>
      <c r="I10" s="484"/>
    </row>
    <row r="11" spans="1:9" ht="18.75" thickBot="1">
      <c r="A11" s="476"/>
      <c r="B11" s="61">
        <v>41</v>
      </c>
      <c r="C11" s="62" t="e">
        <f>IF($B11="","",VLOOKUP($B11,#REF!,3,0))</f>
        <v>#REF!</v>
      </c>
      <c r="D11" s="62" t="e">
        <f>IF($B11="","",VLOOKUP($B11,#REF!,5,0))</f>
        <v>#REF!</v>
      </c>
      <c r="E11" s="62" t="e">
        <f>IF($B11="","",VLOOKUP($B11,#REF!,4,0))</f>
        <v>#REF!</v>
      </c>
      <c r="F11" s="62" t="e">
        <f>IF($B11="","",VLOOKUP($B11,#REF!,6,0))</f>
        <v>#REF!</v>
      </c>
      <c r="G11" s="479"/>
      <c r="H11" s="482"/>
      <c r="I11" s="485"/>
    </row>
    <row r="12" spans="1:9" ht="18">
      <c r="A12" s="487" t="e">
        <f>CONCATENATE("Area ",D12)</f>
        <v>#REF!</v>
      </c>
      <c r="B12" s="57">
        <v>240</v>
      </c>
      <c r="C12" s="58" t="e">
        <f>IF($B12="","",VLOOKUP($B12,#REF!,3,0))</f>
        <v>#REF!</v>
      </c>
      <c r="D12" s="58" t="e">
        <f>IF($B12="","",VLOOKUP($B12,#REF!,5,0))</f>
        <v>#REF!</v>
      </c>
      <c r="E12" s="58" t="e">
        <f>IF($B12="","",VLOOKUP($B12,#REF!,4,0))</f>
        <v>#REF!</v>
      </c>
      <c r="F12" s="58" t="e">
        <f>IF($B12="","",VLOOKUP($B12,#REF!,6,0))</f>
        <v>#REF!</v>
      </c>
      <c r="G12" s="477" t="e">
        <f>IF(COUNT(D12:D15)&gt;3,SUM(F12:F15)-MIN(F12:F15),SUM(F12:F15))</f>
        <v>#REF!</v>
      </c>
      <c r="H12" s="480">
        <f>IF(ISERROR(RANK(G12,G$1:G$248)),"",RANK(G12,G$1:G$248))</f>
      </c>
      <c r="I12" s="483" t="str">
        <f>IF(ISERROR(G12-MAX(G$2:G$248))," ",G12-MAX(G$2:G$248))</f>
        <v> </v>
      </c>
    </row>
    <row r="13" spans="1:9" ht="18">
      <c r="A13" s="475"/>
      <c r="B13" s="59">
        <v>179</v>
      </c>
      <c r="C13" s="60" t="e">
        <f>IF($B13="","",VLOOKUP($B13,#REF!,3,0))</f>
        <v>#REF!</v>
      </c>
      <c r="D13" s="60" t="e">
        <f>IF($B13="","",VLOOKUP($B13,#REF!,5,0))</f>
        <v>#REF!</v>
      </c>
      <c r="E13" s="60" t="e">
        <f>IF($B13="","",VLOOKUP($B13,#REF!,4,0))</f>
        <v>#REF!</v>
      </c>
      <c r="F13" s="60" t="e">
        <f>IF($B13="","",VLOOKUP($B13,#REF!,6,0))</f>
        <v>#REF!</v>
      </c>
      <c r="G13" s="478"/>
      <c r="H13" s="481"/>
      <c r="I13" s="484"/>
    </row>
    <row r="14" spans="1:9" ht="18">
      <c r="A14" s="475"/>
      <c r="B14" s="59">
        <v>40</v>
      </c>
      <c r="C14" s="60" t="e">
        <f>IF($B14="","",VLOOKUP($B14,#REF!,3,0))</f>
        <v>#REF!</v>
      </c>
      <c r="D14" s="60" t="e">
        <f>IF($B14="","",VLOOKUP($B14,#REF!,5,0))</f>
        <v>#REF!</v>
      </c>
      <c r="E14" s="60" t="e">
        <f>IF($B14="","",VLOOKUP($B14,#REF!,4,0))</f>
        <v>#REF!</v>
      </c>
      <c r="F14" s="60" t="e">
        <f>IF($B14="","",VLOOKUP($B14,#REF!,6,0))</f>
        <v>#REF!</v>
      </c>
      <c r="G14" s="478"/>
      <c r="H14" s="481"/>
      <c r="I14" s="484"/>
    </row>
    <row r="15" spans="1:9" ht="18.75" thickBot="1">
      <c r="A15" s="476"/>
      <c r="B15" s="61">
        <v>76</v>
      </c>
      <c r="C15" s="62" t="e">
        <f>IF($B15="","",VLOOKUP($B15,#REF!,3,0))</f>
        <v>#REF!</v>
      </c>
      <c r="D15" s="62" t="e">
        <f>IF($B15="","",VLOOKUP($B15,#REF!,5,0))</f>
        <v>#REF!</v>
      </c>
      <c r="E15" s="62" t="e">
        <f>IF($B15="","",VLOOKUP($B15,#REF!,4,0))</f>
        <v>#REF!</v>
      </c>
      <c r="F15" s="62" t="e">
        <f>IF($B15="","",VLOOKUP($B15,#REF!,6,0))</f>
        <v>#REF!</v>
      </c>
      <c r="G15" s="479"/>
      <c r="H15" s="482"/>
      <c r="I15" s="485"/>
    </row>
    <row r="16" spans="1:9" ht="18">
      <c r="A16" s="487" t="e">
        <f>CONCATENATE("Area ",D16)</f>
        <v>#REF!</v>
      </c>
      <c r="B16" s="57">
        <v>247</v>
      </c>
      <c r="C16" s="58" t="e">
        <f>IF($B16="","",VLOOKUP($B16,#REF!,3,0))</f>
        <v>#REF!</v>
      </c>
      <c r="D16" s="58" t="e">
        <f>IF($B16="","",VLOOKUP($B16,#REF!,5,0))</f>
        <v>#REF!</v>
      </c>
      <c r="E16" s="58" t="e">
        <f>IF($B16="","",VLOOKUP($B16,#REF!,4,0))</f>
        <v>#REF!</v>
      </c>
      <c r="F16" s="58" t="e">
        <f>IF($B16="","",VLOOKUP($B16,#REF!,6,0))</f>
        <v>#REF!</v>
      </c>
      <c r="G16" s="477" t="e">
        <f>IF(COUNT(D16:D19)&gt;3,SUM(F16:F19)-MIN(F16:F19),SUM(F16:F19))</f>
        <v>#REF!</v>
      </c>
      <c r="H16" s="480">
        <f>IF(ISERROR(RANK(G16,G$1:G$248)),"",RANK(G16,G$1:G$248))</f>
      </c>
      <c r="I16" s="483" t="str">
        <f>IF(ISERROR(G16-MAX(G$2:G$248))," ",G16-MAX(G$2:G$248))</f>
        <v> </v>
      </c>
    </row>
    <row r="17" spans="1:9" ht="18">
      <c r="A17" s="475"/>
      <c r="B17" s="59">
        <v>164</v>
      </c>
      <c r="C17" s="60" t="e">
        <f>IF($B17="","",VLOOKUP($B17,#REF!,3,0))</f>
        <v>#REF!</v>
      </c>
      <c r="D17" s="60" t="e">
        <f>IF($B17="","",VLOOKUP($B17,#REF!,5,0))</f>
        <v>#REF!</v>
      </c>
      <c r="E17" s="60" t="e">
        <f>IF($B17="","",VLOOKUP($B17,#REF!,4,0))</f>
        <v>#REF!</v>
      </c>
      <c r="F17" s="60" t="e">
        <f>IF($B17="","",VLOOKUP($B17,#REF!,6,0))</f>
        <v>#REF!</v>
      </c>
      <c r="G17" s="478"/>
      <c r="H17" s="481"/>
      <c r="I17" s="484"/>
    </row>
    <row r="18" spans="1:9" ht="18">
      <c r="A18" s="475"/>
      <c r="B18" s="59">
        <v>58</v>
      </c>
      <c r="C18" s="60" t="e">
        <f>IF($B18="","",VLOOKUP($B18,#REF!,3,0))</f>
        <v>#REF!</v>
      </c>
      <c r="D18" s="60" t="e">
        <f>IF($B18="","",VLOOKUP($B18,#REF!,5,0))</f>
        <v>#REF!</v>
      </c>
      <c r="E18" s="60" t="e">
        <f>IF($B18="","",VLOOKUP($B18,#REF!,4,0))</f>
        <v>#REF!</v>
      </c>
      <c r="F18" s="60" t="e">
        <f>IF($B18="","",VLOOKUP($B18,#REF!,6,0))</f>
        <v>#REF!</v>
      </c>
      <c r="G18" s="478"/>
      <c r="H18" s="481"/>
      <c r="I18" s="484"/>
    </row>
    <row r="19" spans="1:9" ht="18.75" thickBot="1">
      <c r="A19" s="476"/>
      <c r="B19" s="61">
        <v>119</v>
      </c>
      <c r="C19" s="62" t="e">
        <f>IF($B19="","",VLOOKUP($B19,#REF!,3,0))</f>
        <v>#REF!</v>
      </c>
      <c r="D19" s="62" t="e">
        <f>IF($B19="","",VLOOKUP($B19,#REF!,5,0))</f>
        <v>#REF!</v>
      </c>
      <c r="E19" s="62" t="e">
        <f>IF($B19="","",VLOOKUP($B19,#REF!,4,0))</f>
        <v>#REF!</v>
      </c>
      <c r="F19" s="62" t="e">
        <f>IF($B19="","",VLOOKUP($B19,#REF!,6,0))</f>
        <v>#REF!</v>
      </c>
      <c r="G19" s="479"/>
      <c r="H19" s="482"/>
      <c r="I19" s="485"/>
    </row>
    <row r="20" spans="1:9" ht="18">
      <c r="A20" s="475" t="e">
        <f>CONCATENATE("Area ",D20)</f>
        <v>#REF!</v>
      </c>
      <c r="B20" s="59">
        <v>168</v>
      </c>
      <c r="C20" s="60" t="e">
        <f>IF($B20="","",VLOOKUP($B20,#REF!,3,0))</f>
        <v>#REF!</v>
      </c>
      <c r="D20" s="60" t="e">
        <f>IF($B20="","",VLOOKUP($B20,#REF!,5,0))</f>
        <v>#REF!</v>
      </c>
      <c r="E20" s="60" t="e">
        <f>IF($B20="","",VLOOKUP($B20,#REF!,4,0))</f>
        <v>#REF!</v>
      </c>
      <c r="F20" s="58" t="e">
        <f>IF($B20="","",VLOOKUP($B20,#REF!,6,0))</f>
        <v>#REF!</v>
      </c>
      <c r="G20" s="477" t="e">
        <f>IF(COUNT(D20:D23)&gt;3,SUM(F20:F23)-MIN(F20:F23),SUM(F20:F23))</f>
        <v>#REF!</v>
      </c>
      <c r="H20" s="480">
        <f>IF(ISERROR(RANK(G20,G$1:G$248)),"",RANK(G20,G$1:G$248))</f>
      </c>
      <c r="I20" s="483" t="str">
        <f>IF(ISERROR(G20-MAX(G$2:G$248))," ",G20-MAX(G$2:G$248))</f>
        <v> </v>
      </c>
    </row>
    <row r="21" spans="1:9" ht="18">
      <c r="A21" s="475"/>
      <c r="B21" s="59">
        <v>95</v>
      </c>
      <c r="C21" s="60" t="e">
        <f>IF($B21="","",VLOOKUP($B21,#REF!,3,0))</f>
        <v>#REF!</v>
      </c>
      <c r="D21" s="60" t="e">
        <f>IF($B21="","",VLOOKUP($B21,#REF!,5,0))</f>
        <v>#REF!</v>
      </c>
      <c r="E21" s="60" t="e">
        <f>IF($B21="","",VLOOKUP($B21,#REF!,4,0))</f>
        <v>#REF!</v>
      </c>
      <c r="F21" s="60" t="e">
        <f>IF($B21="","",VLOOKUP($B21,#REF!,6,0))</f>
        <v>#REF!</v>
      </c>
      <c r="G21" s="478"/>
      <c r="H21" s="481"/>
      <c r="I21" s="484"/>
    </row>
    <row r="22" spans="1:9" ht="18">
      <c r="A22" s="475"/>
      <c r="B22" s="59">
        <v>51</v>
      </c>
      <c r="C22" s="60" t="e">
        <f>IF($B22="","",VLOOKUP($B22,#REF!,3,0))</f>
        <v>#REF!</v>
      </c>
      <c r="D22" s="60" t="e">
        <f>IF($B22="","",VLOOKUP($B22,#REF!,5,0))</f>
        <v>#REF!</v>
      </c>
      <c r="E22" s="60" t="e">
        <f>IF($B22="","",VLOOKUP($B22,#REF!,4,0))</f>
        <v>#REF!</v>
      </c>
      <c r="F22" s="60" t="e">
        <f>IF($B22="","",VLOOKUP($B22,#REF!,6,0))</f>
        <v>#REF!</v>
      </c>
      <c r="G22" s="478"/>
      <c r="H22" s="481"/>
      <c r="I22" s="484"/>
    </row>
    <row r="23" spans="1:9" ht="18.75" thickBot="1">
      <c r="A23" s="476"/>
      <c r="B23" s="61">
        <v>48</v>
      </c>
      <c r="C23" s="62" t="e">
        <f>IF($B23="","",VLOOKUP($B23,#REF!,3,0))</f>
        <v>#REF!</v>
      </c>
      <c r="D23" s="62" t="e">
        <f>IF($B23="","",VLOOKUP($B23,#REF!,5,0))</f>
        <v>#REF!</v>
      </c>
      <c r="E23" s="62" t="e">
        <f>IF($B23="","",VLOOKUP($B23,#REF!,4,0))</f>
        <v>#REF!</v>
      </c>
      <c r="F23" s="62" t="e">
        <f>IF($B23="","",VLOOKUP($B23,#REF!,6,0))</f>
        <v>#REF!</v>
      </c>
      <c r="G23" s="479"/>
      <c r="H23" s="482"/>
      <c r="I23" s="485"/>
    </row>
    <row r="24" spans="1:9" ht="18">
      <c r="A24" s="487" t="e">
        <f>CONCATENATE("Area ",D24)</f>
        <v>#REF!</v>
      </c>
      <c r="B24" s="57">
        <v>239</v>
      </c>
      <c r="C24" s="58" t="e">
        <f>IF($B24="","",VLOOKUP($B24,#REF!,3,0))</f>
        <v>#REF!</v>
      </c>
      <c r="D24" s="58" t="e">
        <f>IF($B24="","",VLOOKUP($B24,#REF!,5,0))</f>
        <v>#REF!</v>
      </c>
      <c r="E24" s="58" t="e">
        <f>IF($B24="","",VLOOKUP($B24,#REF!,4,0))</f>
        <v>#REF!</v>
      </c>
      <c r="F24" s="58" t="e">
        <f>IF($B24="","",VLOOKUP($B24,#REF!,6,0))</f>
        <v>#REF!</v>
      </c>
      <c r="G24" s="477" t="e">
        <f>IF(COUNT(D24:D27)&gt;3,SUM(F24:F27)-MIN(F24:F27),SUM(F24:F27))</f>
        <v>#REF!</v>
      </c>
      <c r="H24" s="480">
        <f>IF(ISERROR(RANK(G24,G$1:G$248)),"",RANK(G24,G$1:G$248))</f>
      </c>
      <c r="I24" s="483" t="str">
        <f>IF(ISERROR(G24-MAX(G$2:G$248))," ",G24-MAX(G$2:G$248))</f>
        <v> </v>
      </c>
    </row>
    <row r="25" spans="1:9" ht="18">
      <c r="A25" s="475"/>
      <c r="B25" s="59">
        <v>7</v>
      </c>
      <c r="C25" s="60" t="e">
        <f>IF($B25="","",VLOOKUP($B25,#REF!,3,0))</f>
        <v>#REF!</v>
      </c>
      <c r="D25" s="60" t="e">
        <f>IF($B25="","",VLOOKUP($B25,#REF!,5,0))</f>
        <v>#REF!</v>
      </c>
      <c r="E25" s="60" t="e">
        <f>IF($B25="","",VLOOKUP($B25,#REF!,4,0))</f>
        <v>#REF!</v>
      </c>
      <c r="F25" s="60" t="e">
        <f>IF($B25="","",VLOOKUP($B25,#REF!,6,0))</f>
        <v>#REF!</v>
      </c>
      <c r="G25" s="478"/>
      <c r="H25" s="481"/>
      <c r="I25" s="484"/>
    </row>
    <row r="26" spans="1:9" ht="18">
      <c r="A26" s="475"/>
      <c r="B26" s="59">
        <v>157</v>
      </c>
      <c r="C26" s="60" t="e">
        <f>IF($B26="","",VLOOKUP($B26,#REF!,3,0))</f>
        <v>#REF!</v>
      </c>
      <c r="D26" s="60" t="e">
        <f>IF($B26="","",VLOOKUP($B26,#REF!,5,0))</f>
        <v>#REF!</v>
      </c>
      <c r="E26" s="60" t="e">
        <f>IF($B26="","",VLOOKUP($B26,#REF!,4,0))</f>
        <v>#REF!</v>
      </c>
      <c r="F26" s="60" t="e">
        <f>IF($B26="","",VLOOKUP($B26,#REF!,6,0))</f>
        <v>#REF!</v>
      </c>
      <c r="G26" s="478"/>
      <c r="H26" s="481"/>
      <c r="I26" s="484"/>
    </row>
    <row r="27" spans="1:9" ht="18.75" thickBot="1">
      <c r="A27" s="476"/>
      <c r="B27" s="61">
        <v>35</v>
      </c>
      <c r="C27" s="62" t="e">
        <f>IF($B27="","",VLOOKUP($B27,#REF!,3,0))</f>
        <v>#REF!</v>
      </c>
      <c r="D27" s="62" t="e">
        <f>IF($B27="","",VLOOKUP($B27,#REF!,5,0))</f>
        <v>#REF!</v>
      </c>
      <c r="E27" s="62" t="e">
        <f>IF($B27="","",VLOOKUP($B27,#REF!,4,0))</f>
        <v>#REF!</v>
      </c>
      <c r="F27" s="62" t="e">
        <f>IF($B27="","",VLOOKUP($B27,#REF!,6,0))</f>
        <v>#REF!</v>
      </c>
      <c r="G27" s="479"/>
      <c r="H27" s="482"/>
      <c r="I27" s="485"/>
    </row>
  </sheetData>
  <sheetProtection/>
  <mergeCells count="25">
    <mergeCell ref="A24:A27"/>
    <mergeCell ref="G24:G27"/>
    <mergeCell ref="H24:H27"/>
    <mergeCell ref="I24:I27"/>
    <mergeCell ref="A20:A23"/>
    <mergeCell ref="G20:G23"/>
    <mergeCell ref="H20:H23"/>
    <mergeCell ref="I20:I23"/>
    <mergeCell ref="A16:A19"/>
    <mergeCell ref="G16:G19"/>
    <mergeCell ref="H16:H19"/>
    <mergeCell ref="I16:I19"/>
    <mergeCell ref="A12:A15"/>
    <mergeCell ref="G12:G15"/>
    <mergeCell ref="H12:H15"/>
    <mergeCell ref="I12:I15"/>
    <mergeCell ref="I2:I3"/>
    <mergeCell ref="A4:A7"/>
    <mergeCell ref="G4:G7"/>
    <mergeCell ref="H4:H7"/>
    <mergeCell ref="I4:I7"/>
    <mergeCell ref="A8:A11"/>
    <mergeCell ref="G8:G11"/>
    <mergeCell ref="H8:H11"/>
    <mergeCell ref="I8:I1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H60"/>
  <sheetViews>
    <sheetView zoomScale="75" zoomScaleNormal="75" zoomScalePageLayoutView="0" workbookViewId="0" topLeftCell="A1">
      <pane ySplit="4" topLeftCell="BM5" activePane="bottomLeft" state="frozen"/>
      <selection pane="topLeft" activeCell="F26" sqref="F26"/>
      <selection pane="bottomLeft" activeCell="K68" sqref="K68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31.57421875" style="2" customWidth="1"/>
    <col min="4" max="4" width="11.140625" style="1" customWidth="1"/>
    <col min="5" max="5" width="11.140625" style="3" customWidth="1"/>
    <col min="6" max="10" width="11.140625" style="1" customWidth="1"/>
    <col min="11" max="11" width="13.00390625" style="2" customWidth="1"/>
    <col min="12" max="12" width="10.00390625" style="2" customWidth="1"/>
    <col min="13" max="13" width="13.57421875" style="2" customWidth="1"/>
    <col min="14" max="14" width="10.140625" style="2" customWidth="1"/>
    <col min="15" max="16384" width="9.140625" style="2" customWidth="1"/>
  </cols>
  <sheetData>
    <row r="1" spans="1:11" ht="17.25" customHeight="1">
      <c r="A1" s="412" t="s">
        <v>46</v>
      </c>
      <c r="B1" s="412"/>
      <c r="K1" s="1"/>
    </row>
    <row r="2" spans="1:2" ht="17.25" customHeight="1" thickBot="1">
      <c r="A2" s="412"/>
      <c r="B2" s="412"/>
    </row>
    <row r="3" spans="1:216" ht="17.25" customHeight="1" thickBot="1">
      <c r="A3" s="413" t="s">
        <v>2</v>
      </c>
      <c r="B3" s="410" t="s">
        <v>0</v>
      </c>
      <c r="C3" s="406" t="s">
        <v>1</v>
      </c>
      <c r="D3" s="287" t="s">
        <v>3</v>
      </c>
      <c r="E3" s="288"/>
      <c r="F3" s="289" t="s">
        <v>4</v>
      </c>
      <c r="G3" s="224"/>
      <c r="H3" s="224"/>
      <c r="I3" s="225" t="s">
        <v>5</v>
      </c>
      <c r="J3" s="161"/>
      <c r="K3" s="431"/>
      <c r="L3" s="432" t="s">
        <v>6</v>
      </c>
      <c r="M3" s="288"/>
      <c r="GY3" s="7"/>
      <c r="GZ3" s="7"/>
      <c r="HA3" s="7"/>
      <c r="HB3" s="7"/>
      <c r="HC3" s="7"/>
      <c r="HD3" s="7"/>
      <c r="HE3" s="7"/>
      <c r="HF3" s="7"/>
      <c r="HG3" s="7"/>
      <c r="HH3" s="7"/>
    </row>
    <row r="4" spans="1:216" ht="17.25" customHeight="1" thickBot="1">
      <c r="A4" s="409"/>
      <c r="B4" s="411"/>
      <c r="C4" s="407"/>
      <c r="D4" s="138" t="s">
        <v>7</v>
      </c>
      <c r="E4" s="139" t="s">
        <v>8</v>
      </c>
      <c r="F4" s="154" t="s">
        <v>9</v>
      </c>
      <c r="G4" s="155" t="s">
        <v>7</v>
      </c>
      <c r="H4" s="156" t="s">
        <v>8</v>
      </c>
      <c r="I4" s="83" t="s">
        <v>10</v>
      </c>
      <c r="J4" s="5" t="s">
        <v>7</v>
      </c>
      <c r="K4" s="76" t="s">
        <v>8</v>
      </c>
      <c r="L4" s="145" t="s">
        <v>7</v>
      </c>
      <c r="M4" s="86" t="s">
        <v>8</v>
      </c>
      <c r="GY4" s="7"/>
      <c r="GZ4" s="7"/>
      <c r="HA4" s="7"/>
      <c r="HB4" s="7"/>
      <c r="HC4" s="7"/>
      <c r="HD4" s="7"/>
      <c r="HE4" s="7"/>
      <c r="HF4" s="7"/>
      <c r="HG4" s="7"/>
      <c r="HH4" s="7"/>
    </row>
    <row r="5" spans="1:216" ht="17.25" customHeight="1" thickBot="1">
      <c r="A5" s="355">
        <v>65</v>
      </c>
      <c r="B5" s="129" t="s">
        <v>85</v>
      </c>
      <c r="C5" s="129" t="s">
        <v>41</v>
      </c>
      <c r="D5" s="298">
        <v>720</v>
      </c>
      <c r="E5" s="244">
        <v>1</v>
      </c>
      <c r="F5" s="340">
        <v>7.13</v>
      </c>
      <c r="G5" s="171">
        <v>535</v>
      </c>
      <c r="H5" s="173">
        <v>1</v>
      </c>
      <c r="I5" s="170">
        <v>7.07</v>
      </c>
      <c r="J5" s="173">
        <v>992.0000000000002</v>
      </c>
      <c r="K5" s="172">
        <v>1</v>
      </c>
      <c r="L5" s="174">
        <v>2247</v>
      </c>
      <c r="M5" s="172">
        <v>1</v>
      </c>
      <c r="GY5" s="8"/>
      <c r="GZ5" s="8"/>
      <c r="HA5" s="8"/>
      <c r="HB5" s="8"/>
      <c r="HC5" s="8"/>
      <c r="HD5" s="8"/>
      <c r="HE5" s="8"/>
      <c r="HF5" s="8"/>
      <c r="HG5" s="8"/>
      <c r="HH5" s="8"/>
    </row>
    <row r="6" spans="1:216" ht="17.25" customHeight="1" hidden="1" thickBot="1">
      <c r="A6" s="118"/>
      <c r="B6" s="45">
        <f>IF(ISBLANK(A6),"",INDEX(#REF!,MATCH(A6,#REF!,0),4))</f>
      </c>
      <c r="C6" s="45">
        <f>IF(ISBLANK(A6),"",INDEX(#REF!,MATCH(A6,#REF!,0),5))</f>
      </c>
      <c r="D6" s="69" t="e">
        <f>#REF!</f>
        <v>#REF!</v>
      </c>
      <c r="E6" s="260" t="e">
        <f>#REF!</f>
        <v>#REF!</v>
      </c>
      <c r="F6" s="189"/>
      <c r="G6" s="73">
        <f aca="true" t="shared" si="0" ref="G6:G17">IF(F6="","",IF(F6-INT(F6)&gt;=(60/100),"Err",IF(ISBLANK(F6),"",IF(((INT(F6)*60)+((F6*100))-(INT(F6)*100))&gt;=690,0,IF(((INT(F6)*60)+((F6*100))-(INT(F6)*100))&gt;440,1380-((INT(F6)*60)+((F6*100))-(INT(F6)*100))*2,2700-((INT(F6)*60)+((F6*100))-(INT(F6)*100))*5)))))</f>
      </c>
      <c r="H6" s="74">
        <f aca="true" t="shared" si="1" ref="H6:H18">IF(G6="","",(RANK(G6,G$5:G$103)))</f>
      </c>
      <c r="I6" s="149"/>
      <c r="J6" s="74">
        <f>IF(I6="","",IF(I6-INT(I6)&gt;=(25/100),"Err",IF(ISBLANK(I6),"",IF(((INT(I6)*25)+(100*(I6-INT(I6))))&lt;51,((INT(I6)*25)+(100*(I6-INT(I6))))*4,IF(((INT(I6)*25)+(100*(I6-INT(I6))))&lt;201,200+((((INT(I6)*25)+(100*(I6-INT(I6))))-50)*6),IF(((INT(I6)*25)+(100*(I6-INT(I6))))&gt;200,1100+(((INT(I6)*25)+(100*(I6-INT(I6))))-200)*4))))))</f>
      </c>
      <c r="K6" s="210">
        <f aca="true" t="shared" si="2" ref="K6:K58">IF(J6="","",(RANK(J6,J$5:J$89)))</f>
      </c>
      <c r="L6" s="152" t="e">
        <f>IF(ISERROR(D6+J6+G6),IF(ISERROR(#REF!+J6),#REF!,(#REF!+J6)),(D6+J6+G6))</f>
        <v>#REF!</v>
      </c>
      <c r="M6" s="107">
        <f aca="true" t="shared" si="3" ref="M6:M58">IF(ISERROR(RANK(L6,L$5:L$58)),"",RANK(L6,L$5:L$58))</f>
      </c>
      <c r="GY6" s="8"/>
      <c r="GZ6" s="8"/>
      <c r="HA6" s="8"/>
      <c r="HB6" s="8"/>
      <c r="HC6" s="8"/>
      <c r="HD6" s="8"/>
      <c r="HE6" s="8"/>
      <c r="HF6" s="8"/>
      <c r="HG6" s="8"/>
      <c r="HH6" s="8"/>
    </row>
    <row r="7" spans="1:216" ht="17.25" customHeight="1" hidden="1" thickBot="1">
      <c r="A7" s="120"/>
      <c r="B7" s="31">
        <f>IF(ISBLANK(A7),"",INDEX(#REF!,MATCH(A7,#REF!,0),4))</f>
      </c>
      <c r="C7" s="31">
        <f>IF(ISBLANK(A7),"",INDEX(#REF!,MATCH(A7,#REF!,0),5))</f>
      </c>
      <c r="D7" s="68" t="e">
        <f>#REF!</f>
        <v>#REF!</v>
      </c>
      <c r="E7" s="141" t="e">
        <f>#REF!</f>
        <v>#REF!</v>
      </c>
      <c r="F7" s="137"/>
      <c r="G7" s="14">
        <f t="shared" si="0"/>
      </c>
      <c r="H7" s="212">
        <f t="shared" si="1"/>
      </c>
      <c r="I7" s="81"/>
      <c r="J7" s="15">
        <f aca="true" t="shared" si="4" ref="J7:J57">IF(I7="","",IF(I7-INT(I7)&gt;=(25/100),"Err",IF(ISBLANK(I7),"",IF(((INT(I7)*25)+(100*(I7-INT(I7))))&lt;51,((INT(I7)*25)+(100*(I7-INT(I7))))*4,IF(((INT(I7)*25)+(100*(I7-INT(I7))))&lt;201,200+((((INT(I7)*25)+(100*(I7-INT(I7))))-50)*6),IF(((INT(I7)*25)+(100*(I7-INT(I7))))&gt;200,1100+(((INT(I7)*25)+(100*(I7-INT(I7))))-200)*4))))))</f>
      </c>
      <c r="K7" s="82">
        <f t="shared" si="2"/>
      </c>
      <c r="L7" s="153" t="e">
        <f>IF(ISERROR(D7+J7+G7),IF(ISERROR(#REF!+J7),#REF!,(#REF!+J7)),(D7+J7+G7))</f>
        <v>#REF!</v>
      </c>
      <c r="M7" s="214">
        <f t="shared" si="3"/>
      </c>
      <c r="GY7" s="8"/>
      <c r="GZ7" s="8"/>
      <c r="HA7" s="8"/>
      <c r="HB7" s="8"/>
      <c r="HC7" s="8"/>
      <c r="HD7" s="8"/>
      <c r="HE7" s="8"/>
      <c r="HF7" s="8"/>
      <c r="HG7" s="8"/>
      <c r="HH7" s="8"/>
    </row>
    <row r="8" spans="1:216" ht="17.25" customHeight="1" hidden="1" thickBot="1">
      <c r="A8" s="118"/>
      <c r="B8" s="45">
        <f>IF(ISBLANK(A8),"",INDEX(#REF!,MATCH(A8,#REF!,0),4))</f>
      </c>
      <c r="C8" s="45">
        <f>IF(ISBLANK(A8),"",INDEX(#REF!,MATCH(A8,#REF!,0),5))</f>
      </c>
      <c r="D8" s="67"/>
      <c r="E8" s="66" t="e">
        <f>#REF!</f>
        <v>#REF!</v>
      </c>
      <c r="F8" s="72"/>
      <c r="G8" s="73">
        <f t="shared" si="0"/>
      </c>
      <c r="H8" s="74">
        <f t="shared" si="1"/>
      </c>
      <c r="I8" s="72"/>
      <c r="J8" s="74">
        <f t="shared" si="4"/>
      </c>
      <c r="K8" s="74">
        <f t="shared" si="2"/>
      </c>
      <c r="L8" s="84" t="e">
        <f>IF(ISERROR(D8+J8+G8),IF(ISERROR(#REF!+J8),#REF!,(#REF!+J8)),(D8+J8+G8))</f>
        <v>#REF!</v>
      </c>
      <c r="M8" s="107">
        <f t="shared" si="3"/>
      </c>
      <c r="GY8" s="8"/>
      <c r="GZ8" s="8"/>
      <c r="HA8" s="8"/>
      <c r="HB8" s="8"/>
      <c r="HC8" s="8"/>
      <c r="HD8" s="8"/>
      <c r="HE8" s="8"/>
      <c r="HF8" s="8"/>
      <c r="HG8" s="8"/>
      <c r="HH8" s="8"/>
    </row>
    <row r="9" spans="1:216" ht="17.25" customHeight="1" hidden="1" thickBot="1">
      <c r="A9" s="52"/>
      <c r="B9" s="17">
        <f>IF(ISBLANK(A9),"",INDEX(#REF!,MATCH(A9,#REF!,0),4))</f>
      </c>
      <c r="C9" s="17">
        <f>IF(ISBLANK(A9),"",INDEX(#REF!,MATCH(A9,#REF!,0),5))</f>
      </c>
      <c r="D9" s="18"/>
      <c r="E9" s="40" t="e">
        <f>#REF!</f>
        <v>#REF!</v>
      </c>
      <c r="F9" s="19"/>
      <c r="G9" s="9">
        <f t="shared" si="0"/>
      </c>
      <c r="H9" s="10">
        <f t="shared" si="1"/>
      </c>
      <c r="I9" s="19"/>
      <c r="J9" s="10">
        <f t="shared" si="4"/>
      </c>
      <c r="K9" s="10">
        <f t="shared" si="2"/>
      </c>
      <c r="L9" s="20" t="e">
        <f>IF(ISERROR(D9+J9+G9),IF(ISERROR(#REF!+J9),#REF!,(#REF!+J9)),(D9+J9+G9))</f>
        <v>#REF!</v>
      </c>
      <c r="M9" s="80">
        <f t="shared" si="3"/>
      </c>
      <c r="GY9" s="8"/>
      <c r="GZ9" s="8"/>
      <c r="HA9" s="8"/>
      <c r="HB9" s="8"/>
      <c r="HC9" s="8"/>
      <c r="HD9" s="8"/>
      <c r="HE9" s="8"/>
      <c r="HF9" s="8"/>
      <c r="HG9" s="8"/>
      <c r="HH9" s="8"/>
    </row>
    <row r="10" spans="1:216" ht="17.25" customHeight="1" hidden="1" thickBot="1">
      <c r="A10" s="52"/>
      <c r="B10" s="17">
        <f>IF(ISBLANK(A10),"",INDEX(#REF!,MATCH(A10,#REF!,0),4))</f>
      </c>
      <c r="C10" s="17">
        <f>IF(ISBLANK(A10),"",INDEX(#REF!,MATCH(A10,#REF!,0),5))</f>
      </c>
      <c r="D10" s="18"/>
      <c r="E10" s="40" t="e">
        <f>#REF!</f>
        <v>#REF!</v>
      </c>
      <c r="F10" s="19"/>
      <c r="G10" s="9">
        <f t="shared" si="0"/>
      </c>
      <c r="H10" s="10">
        <f t="shared" si="1"/>
      </c>
      <c r="I10" s="19"/>
      <c r="J10" s="10">
        <f t="shared" si="4"/>
      </c>
      <c r="K10" s="10">
        <f t="shared" si="2"/>
      </c>
      <c r="L10" s="20" t="e">
        <f>IF(ISERROR(D10+J10+G10),IF(ISERROR(#REF!+J10),#REF!,(#REF!+J10)),(D10+J10+G10))</f>
        <v>#REF!</v>
      </c>
      <c r="M10" s="80">
        <f t="shared" si="3"/>
      </c>
      <c r="GY10" s="8"/>
      <c r="GZ10" s="8"/>
      <c r="HA10" s="8"/>
      <c r="HB10" s="8"/>
      <c r="HC10" s="8"/>
      <c r="HD10" s="8"/>
      <c r="HE10" s="8"/>
      <c r="HF10" s="8"/>
      <c r="HG10" s="8"/>
      <c r="HH10" s="8"/>
    </row>
    <row r="11" spans="1:216" ht="17.25" customHeight="1" hidden="1" thickBot="1">
      <c r="A11" s="52"/>
      <c r="B11" s="17">
        <f>IF(ISBLANK(A11),"",INDEX(#REF!,MATCH(A11,#REF!,0),4))</f>
      </c>
      <c r="C11" s="17">
        <f>IF(ISBLANK(A11),"",INDEX(#REF!,MATCH(A11,#REF!,0),5))</f>
      </c>
      <c r="D11" s="18"/>
      <c r="E11" s="40" t="e">
        <f>#REF!</f>
        <v>#REF!</v>
      </c>
      <c r="F11" s="19"/>
      <c r="G11" s="9">
        <f t="shared" si="0"/>
      </c>
      <c r="H11" s="10">
        <f t="shared" si="1"/>
      </c>
      <c r="I11" s="19"/>
      <c r="J11" s="10">
        <f t="shared" si="4"/>
      </c>
      <c r="K11" s="10">
        <f t="shared" si="2"/>
      </c>
      <c r="L11" s="20" t="e">
        <f>IF(ISERROR(D11+J11+G11),IF(ISERROR(#REF!+J11),#REF!,(#REF!+J11)),(D11+J11+G11))</f>
        <v>#REF!</v>
      </c>
      <c r="M11" s="80">
        <f t="shared" si="3"/>
      </c>
      <c r="GY11" s="8"/>
      <c r="GZ11" s="8"/>
      <c r="HA11" s="8"/>
      <c r="HB11" s="8"/>
      <c r="HC11" s="8"/>
      <c r="HD11" s="8"/>
      <c r="HE11" s="8"/>
      <c r="HF11" s="8"/>
      <c r="HG11" s="8"/>
      <c r="HH11" s="8"/>
    </row>
    <row r="12" spans="1:216" ht="17.25" customHeight="1" hidden="1" thickBot="1">
      <c r="A12" s="52"/>
      <c r="B12" s="17">
        <f>IF(ISBLANK(A12),"",INDEX(#REF!,MATCH(A12,#REF!,0),4))</f>
      </c>
      <c r="C12" s="17">
        <f>IF(ISBLANK(A12),"",INDEX(#REF!,MATCH(A12,#REF!,0),5))</f>
      </c>
      <c r="D12" s="18"/>
      <c r="E12" s="40" t="e">
        <f>#REF!</f>
        <v>#REF!</v>
      </c>
      <c r="F12" s="19"/>
      <c r="G12" s="9">
        <f t="shared" si="0"/>
      </c>
      <c r="H12" s="10">
        <f t="shared" si="1"/>
      </c>
      <c r="I12" s="19"/>
      <c r="J12" s="10">
        <f t="shared" si="4"/>
      </c>
      <c r="K12" s="10">
        <f t="shared" si="2"/>
      </c>
      <c r="L12" s="20" t="e">
        <f>IF(ISERROR(D12+J12+G12),IF(ISERROR(#REF!+J12),#REF!,(#REF!+J12)),(D12+J12+G12))</f>
        <v>#REF!</v>
      </c>
      <c r="M12" s="80">
        <f t="shared" si="3"/>
      </c>
      <c r="GY12" s="8"/>
      <c r="GZ12" s="8"/>
      <c r="HA12" s="8"/>
      <c r="HB12" s="8"/>
      <c r="HC12" s="8"/>
      <c r="HD12" s="8"/>
      <c r="HE12" s="8"/>
      <c r="HF12" s="8"/>
      <c r="HG12" s="8"/>
      <c r="HH12" s="8"/>
    </row>
    <row r="13" spans="1:216" ht="17.25" customHeight="1" hidden="1" thickBot="1">
      <c r="A13" s="52"/>
      <c r="B13" s="17">
        <f>IF(ISBLANK(A13),"",INDEX(#REF!,MATCH(A13,#REF!,0),4))</f>
      </c>
      <c r="C13" s="17">
        <f>IF(ISBLANK(A13),"",INDEX(#REF!,MATCH(A13,#REF!,0),5))</f>
      </c>
      <c r="D13" s="18"/>
      <c r="E13" s="40" t="e">
        <f>#REF!</f>
        <v>#REF!</v>
      </c>
      <c r="F13" s="19"/>
      <c r="G13" s="9">
        <f t="shared" si="0"/>
      </c>
      <c r="H13" s="10">
        <f t="shared" si="1"/>
      </c>
      <c r="I13" s="19"/>
      <c r="J13" s="10">
        <f t="shared" si="4"/>
      </c>
      <c r="K13" s="10">
        <f t="shared" si="2"/>
      </c>
      <c r="L13" s="20" t="e">
        <f>IF(ISERROR(D13+J13+G13),IF(ISERROR(#REF!+J13),#REF!,(#REF!+J13)),(D13+J13+G13))</f>
        <v>#REF!</v>
      </c>
      <c r="M13" s="80">
        <f t="shared" si="3"/>
      </c>
      <c r="GY13" s="8"/>
      <c r="GZ13" s="8"/>
      <c r="HA13" s="8"/>
      <c r="HB13" s="8"/>
      <c r="HC13" s="8"/>
      <c r="HD13" s="8"/>
      <c r="HE13" s="8"/>
      <c r="HF13" s="8"/>
      <c r="HG13" s="8"/>
      <c r="HH13" s="8"/>
    </row>
    <row r="14" spans="1:216" ht="17.25" customHeight="1" hidden="1" thickBot="1">
      <c r="A14" s="52"/>
      <c r="B14" s="17">
        <f>IF(ISBLANK(A14),"",INDEX(#REF!,MATCH(A14,#REF!,0),4))</f>
      </c>
      <c r="C14" s="17">
        <f>IF(ISBLANK(A14),"",INDEX(#REF!,MATCH(A14,#REF!,0),5))</f>
      </c>
      <c r="D14" s="18"/>
      <c r="E14" s="40" t="e">
        <f>#REF!</f>
        <v>#REF!</v>
      </c>
      <c r="F14" s="19"/>
      <c r="G14" s="9">
        <f t="shared" si="0"/>
      </c>
      <c r="H14" s="10">
        <f t="shared" si="1"/>
      </c>
      <c r="I14" s="19"/>
      <c r="J14" s="10">
        <f t="shared" si="4"/>
      </c>
      <c r="K14" s="10">
        <f t="shared" si="2"/>
      </c>
      <c r="L14" s="20" t="e">
        <f>IF(ISERROR(D14+J14+G14),IF(ISERROR(#REF!+J14),#REF!,(#REF!+J14)),(D14+J14+G14))</f>
        <v>#REF!</v>
      </c>
      <c r="M14" s="80">
        <f t="shared" si="3"/>
      </c>
      <c r="GY14" s="8"/>
      <c r="GZ14" s="8"/>
      <c r="HA14" s="8"/>
      <c r="HB14" s="8"/>
      <c r="HC14" s="8"/>
      <c r="HD14" s="8"/>
      <c r="HE14" s="8"/>
      <c r="HF14" s="8"/>
      <c r="HG14" s="8"/>
      <c r="HH14" s="8"/>
    </row>
    <row r="15" spans="1:216" ht="17.25" customHeight="1" hidden="1" thickBot="1">
      <c r="A15" s="52"/>
      <c r="B15" s="17">
        <f>IF(ISBLANK(A15),"",INDEX(#REF!,MATCH(A15,#REF!,0),4))</f>
      </c>
      <c r="C15" s="17">
        <f>IF(ISBLANK(A15),"",INDEX(#REF!,MATCH(A15,#REF!,0),5))</f>
      </c>
      <c r="D15" s="18"/>
      <c r="E15" s="40" t="e">
        <f>#REF!</f>
        <v>#REF!</v>
      </c>
      <c r="F15" s="19"/>
      <c r="G15" s="9">
        <f t="shared" si="0"/>
      </c>
      <c r="H15" s="10">
        <f t="shared" si="1"/>
      </c>
      <c r="I15" s="19"/>
      <c r="J15" s="10">
        <f t="shared" si="4"/>
      </c>
      <c r="K15" s="10">
        <f t="shared" si="2"/>
      </c>
      <c r="L15" s="20" t="e">
        <f>IF(ISERROR(D15+J15+G15),IF(ISERROR(#REF!+J15),#REF!,(#REF!+J15)),(D15+J15+G15))</f>
        <v>#REF!</v>
      </c>
      <c r="M15" s="80">
        <f t="shared" si="3"/>
      </c>
      <c r="GY15" s="8"/>
      <c r="GZ15" s="8"/>
      <c r="HA15" s="8"/>
      <c r="HB15" s="8"/>
      <c r="HC15" s="8"/>
      <c r="HD15" s="8"/>
      <c r="HE15" s="8"/>
      <c r="HF15" s="8"/>
      <c r="HG15" s="8"/>
      <c r="HH15" s="8"/>
    </row>
    <row r="16" spans="1:216" ht="17.25" customHeight="1" hidden="1" thickBot="1">
      <c r="A16" s="52"/>
      <c r="B16" s="17">
        <f>IF(ISBLANK(A16),"",INDEX(#REF!,MATCH(A16,#REF!,0),4))</f>
      </c>
      <c r="C16" s="17">
        <f>IF(ISBLANK(A16),"",INDEX(#REF!,MATCH(A16,#REF!,0),5))</f>
      </c>
      <c r="D16" s="18"/>
      <c r="E16" s="40" t="e">
        <f>#REF!</f>
        <v>#REF!</v>
      </c>
      <c r="F16" s="19"/>
      <c r="G16" s="9">
        <f t="shared" si="0"/>
      </c>
      <c r="H16" s="10">
        <f t="shared" si="1"/>
      </c>
      <c r="I16" s="19"/>
      <c r="J16" s="10">
        <f t="shared" si="4"/>
      </c>
      <c r="K16" s="10">
        <f t="shared" si="2"/>
      </c>
      <c r="L16" s="20" t="e">
        <f>IF(ISERROR(D16+J16+G16),IF(ISERROR(#REF!+J16),#REF!,(#REF!+J16)),(D16+J16+G16))</f>
        <v>#REF!</v>
      </c>
      <c r="M16" s="80">
        <f t="shared" si="3"/>
      </c>
      <c r="GY16" s="8"/>
      <c r="GZ16" s="8"/>
      <c r="HA16" s="8"/>
      <c r="HB16" s="8"/>
      <c r="HC16" s="8"/>
      <c r="HD16" s="8"/>
      <c r="HE16" s="8"/>
      <c r="HF16" s="8"/>
      <c r="HG16" s="8"/>
      <c r="HH16" s="8"/>
    </row>
    <row r="17" spans="1:216" ht="17.25" customHeight="1" hidden="1" thickBot="1">
      <c r="A17" s="120"/>
      <c r="B17" s="17">
        <f>IF(ISBLANK(A17),"",INDEX(#REF!,MATCH(A17,#REF!,0),4))</f>
      </c>
      <c r="C17" s="17">
        <f>IF(ISBLANK(A17),"",INDEX(#REF!,MATCH(A17,#REF!,0),5))</f>
      </c>
      <c r="D17" s="32"/>
      <c r="E17" s="41" t="e">
        <f>#REF!</f>
        <v>#REF!</v>
      </c>
      <c r="F17" s="33"/>
      <c r="G17" s="14">
        <f t="shared" si="0"/>
      </c>
      <c r="H17" s="15">
        <f t="shared" si="1"/>
      </c>
      <c r="I17" s="33"/>
      <c r="J17" s="15">
        <f t="shared" si="4"/>
      </c>
      <c r="K17" s="15">
        <f t="shared" si="2"/>
      </c>
      <c r="L17" s="34" t="e">
        <f>IF(ISERROR(D17+J17+G17),IF(ISERROR(#REF!+J17),#REF!,(#REF!+J17)),(D17+J17+G17))</f>
        <v>#REF!</v>
      </c>
      <c r="M17" s="82">
        <f t="shared" si="3"/>
      </c>
      <c r="GY17" s="8"/>
      <c r="GZ17" s="8"/>
      <c r="HA17" s="8"/>
      <c r="HB17" s="8"/>
      <c r="HC17" s="8"/>
      <c r="HD17" s="8"/>
      <c r="HE17" s="8"/>
      <c r="HF17" s="8"/>
      <c r="HG17" s="8"/>
      <c r="HH17" s="8"/>
    </row>
    <row r="18" spans="1:216" ht="17.25" customHeight="1" hidden="1" thickBot="1">
      <c r="A18" s="118"/>
      <c r="B18" s="45">
        <f>IF(ISBLANK(A18),"",INDEX(#REF!,MATCH(A18,#REF!,0),4))</f>
      </c>
      <c r="C18" s="45">
        <f>IF(ISBLANK(A18),"",INDEX(#REF!,MATCH(A18,#REF!,0),5))</f>
      </c>
      <c r="D18" s="66">
        <f>IF(ISBLANK(A18),"",INDEX(A$5:$N$176,MATCH(A18,#REF!,0),45))</f>
      </c>
      <c r="E18" s="67">
        <f>IF(ISBLANK(A18),"",INDEX(A$5:$N$190,MATCH(A18,#REF!,0),46))</f>
      </c>
      <c r="F18" s="72">
        <f>IF(ISERROR(INDEX($A$5:$N$95,MATCH($A18,#REF!,0),22)),"",INDEX($A$5:$N$95,MATCH($A18,#REF!,0),22))</f>
      </c>
      <c r="G18" s="73">
        <f>IF(F18="","",IF(F18-INT(F18)&gt;=(60/100),"Err",IF(ISBLANK(F18),"",IF(((INT(F18)*60)+((F18*100))-(INT(F18)*100))&gt;=574,0,IF(((INT(F18)*60)+((F18*100))-(INT(F18)*100))&gt;323,1148-((INT(F18)*60)+((F18*100))-(INT(F18)*100))*2,2440-((INT(F18)*60)+((F18*100))-(INT(F18)*100))*6)))))</f>
      </c>
      <c r="H18" s="74">
        <f t="shared" si="1"/>
      </c>
      <c r="I18" s="72">
        <f>IF(ISERROR(INDEX($A$5:$N$105,MATCH($A18,#REF!,0),25)),"",INDEX($A$5:$N$105,MATCH($A18,#REF!,0),25))</f>
      </c>
      <c r="J18" s="74">
        <f t="shared" si="4"/>
      </c>
      <c r="K18" s="74">
        <f t="shared" si="2"/>
      </c>
      <c r="L18" s="84" t="e">
        <f>IF(ISERROR(D18+J18+G18),IF(ISERROR(#REF!+J18),#REF!,(#REF!+J18)),(D18+J18+G18))</f>
        <v>#REF!</v>
      </c>
      <c r="M18" s="74">
        <f t="shared" si="3"/>
      </c>
      <c r="GY18" s="8"/>
      <c r="GZ18" s="8"/>
      <c r="HA18" s="8"/>
      <c r="HB18" s="8"/>
      <c r="HC18" s="8"/>
      <c r="HD18" s="8"/>
      <c r="HE18" s="8"/>
      <c r="HF18" s="8"/>
      <c r="HG18" s="8"/>
      <c r="HH18" s="8"/>
    </row>
    <row r="19" spans="1:216" ht="17.25" customHeight="1" hidden="1" thickBot="1">
      <c r="A19" s="52"/>
      <c r="B19" s="17">
        <f>IF(ISBLANK(A19),"",INDEX(#REF!,MATCH(A19,#REF!,0),4))</f>
      </c>
      <c r="C19" s="17">
        <f>IF(ISBLANK(A19),"",INDEX(#REF!,MATCH(A19,#REF!,0),5))</f>
      </c>
      <c r="D19" s="40">
        <f>IF(ISBLANK(A19),"",INDEX(A$5:$N$176,MATCH(A19,#REF!,0),45))</f>
      </c>
      <c r="E19" s="18">
        <f>IF(ISBLANK(A19),"",INDEX(A$5:$N$190,MATCH(A19,#REF!,0),46))</f>
      </c>
      <c r="F19" s="19">
        <f>IF(ISERROR(INDEX($A$5:$N$105,MATCH($A19,#REF!,0),22)),"",INDEX($A$5:$N$105,MATCH($A19,#REF!,0),22))</f>
      </c>
      <c r="G19" s="9">
        <f aca="true" t="shared" si="5" ref="G19:G57">IF(F19="","",IF(F19-INT(F19)&gt;=(60/100),"Err",IF(ISBLANK(F19),"",IF(((INT(F19)*60)+((F19*100))-(INT(F19)*100))&gt;=690,0,IF(((INT(F19)*60)+((F19*100))-(INT(F19)*100))&gt;440,1380-((INT(F19)*60)+((F19*100))-(INT(F19)*100))*2,2700-((INT(F19)*60)+((F19*100))-(INT(F19)*100))*5)))))</f>
      </c>
      <c r="H19" s="10">
        <f aca="true" t="shared" si="6" ref="H19:H58">IF(G19="","",(RANK(G19,G$5:G$89)))</f>
      </c>
      <c r="I19" s="19">
        <f>IF(ISERROR(INDEX($A$5:$N$105,MATCH($A19,#REF!,0),25)),"",INDEX($A$5:$N$105,MATCH($A19,#REF!,0),25))</f>
      </c>
      <c r="J19" s="10">
        <f t="shared" si="4"/>
      </c>
      <c r="K19" s="10">
        <f t="shared" si="2"/>
      </c>
      <c r="L19" s="20" t="e">
        <f>IF(ISERROR(D19+J19+G19),IF(ISERROR(#REF!+J19),#REF!,(#REF!+J19)),(D19+J19+G19))</f>
        <v>#REF!</v>
      </c>
      <c r="M19" s="10">
        <f t="shared" si="3"/>
      </c>
      <c r="GY19" s="8"/>
      <c r="GZ19" s="8"/>
      <c r="HA19" s="8"/>
      <c r="HB19" s="8"/>
      <c r="HC19" s="8"/>
      <c r="HD19" s="8"/>
      <c r="HE19" s="8"/>
      <c r="HF19" s="8"/>
      <c r="HG19" s="8"/>
      <c r="HH19" s="8"/>
    </row>
    <row r="20" spans="1:216" ht="17.25" customHeight="1" hidden="1" thickBot="1">
      <c r="A20" s="52"/>
      <c r="B20" s="17">
        <f>IF(ISBLANK(A20),"",INDEX(#REF!,MATCH(A20,#REF!,0),4))</f>
      </c>
      <c r="C20" s="17">
        <f>IF(ISBLANK(A20),"",INDEX(#REF!,MATCH(A20,#REF!,0),5))</f>
      </c>
      <c r="D20" s="40">
        <f>IF(ISBLANK(A20),"",INDEX(A$5:$N$176,MATCH(A20,#REF!,0),45))</f>
      </c>
      <c r="E20" s="18">
        <f>IF(ISBLANK(A20),"",INDEX(A$5:$N$190,MATCH(A20,#REF!,0),46))</f>
      </c>
      <c r="F20" s="19">
        <f>IF(ISERROR(INDEX($A$5:$N$105,MATCH($A20,#REF!,0),22)),"",INDEX($A$5:$N$105,MATCH($A20,#REF!,0),22))</f>
      </c>
      <c r="G20" s="9">
        <f t="shared" si="5"/>
      </c>
      <c r="H20" s="10">
        <f t="shared" si="6"/>
      </c>
      <c r="I20" s="19">
        <f>IF(ISERROR(INDEX($A$5:$N$105,MATCH($A20,#REF!,0),25)),"",INDEX($A$5:$N$105,MATCH($A20,#REF!,0),25))</f>
      </c>
      <c r="J20" s="10">
        <f t="shared" si="4"/>
      </c>
      <c r="K20" s="10">
        <f t="shared" si="2"/>
      </c>
      <c r="L20" s="20" t="e">
        <f>IF(ISERROR(D20+J20+G20),IF(ISERROR(#REF!+J20),#REF!,(#REF!+J20)),(D20+J20+G20))</f>
        <v>#REF!</v>
      </c>
      <c r="M20" s="10">
        <f t="shared" si="3"/>
      </c>
      <c r="GY20" s="8"/>
      <c r="GZ20" s="8"/>
      <c r="HA20" s="8"/>
      <c r="HB20" s="8"/>
      <c r="HC20" s="8"/>
      <c r="HD20" s="8"/>
      <c r="HE20" s="8"/>
      <c r="HF20" s="8"/>
      <c r="HG20" s="8"/>
      <c r="HH20" s="8"/>
    </row>
    <row r="21" spans="1:216" ht="17.25" customHeight="1" hidden="1" thickBot="1">
      <c r="A21" s="52"/>
      <c r="B21" s="17">
        <f>IF(ISBLANK(A21),"",INDEX(#REF!,MATCH(A21,#REF!,0),4))</f>
      </c>
      <c r="C21" s="17">
        <f>IF(ISBLANK(A21),"",INDEX(#REF!,MATCH(A21,#REF!,0),5))</f>
      </c>
      <c r="D21" s="40">
        <f>IF(ISBLANK(A21),"",INDEX(A$5:$N$176,MATCH(A21,#REF!,0),45))</f>
      </c>
      <c r="E21" s="18">
        <f>IF(ISBLANK(A21),"",INDEX(A$5:$N$190,MATCH(A21,#REF!,0),46))</f>
      </c>
      <c r="F21" s="19">
        <f>IF(ISERROR(INDEX($A$5:$N$105,MATCH($A21,#REF!,0),22)),"",INDEX($A$5:$N$105,MATCH($A21,#REF!,0),22))</f>
      </c>
      <c r="G21" s="9">
        <f t="shared" si="5"/>
      </c>
      <c r="H21" s="10">
        <f t="shared" si="6"/>
      </c>
      <c r="I21" s="19">
        <f>IF(ISERROR(INDEX($A$5:$N$105,MATCH($A21,#REF!,0),25)),"",INDEX($A$5:$N$105,MATCH($A21,#REF!,0),25))</f>
      </c>
      <c r="J21" s="10">
        <f t="shared" si="4"/>
      </c>
      <c r="K21" s="10">
        <f t="shared" si="2"/>
      </c>
      <c r="L21" s="20" t="e">
        <f>IF(ISERROR(D21+J21+G21),IF(ISERROR(#REF!+J21),#REF!,(#REF!+J21)),(D21+J21+G21))</f>
        <v>#REF!</v>
      </c>
      <c r="M21" s="10">
        <f t="shared" si="3"/>
      </c>
      <c r="GY21" s="8"/>
      <c r="GZ21" s="8"/>
      <c r="HA21" s="8"/>
      <c r="HB21" s="8"/>
      <c r="HC21" s="8"/>
      <c r="HD21" s="8"/>
      <c r="HE21" s="8"/>
      <c r="HF21" s="8"/>
      <c r="HG21" s="8"/>
      <c r="HH21" s="8"/>
    </row>
    <row r="22" spans="1:216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40">
        <f>IF(ISBLANK(A22),"",INDEX(A$5:$N$176,MATCH(A22,#REF!,0),45))</f>
      </c>
      <c r="E22" s="18">
        <f>IF(ISBLANK(A22),"",INDEX(A$5:$N$190,MATCH(A22,#REF!,0),46))</f>
      </c>
      <c r="F22" s="19">
        <f>IF(ISERROR(INDEX($A$5:$N$105,MATCH($A22,#REF!,0),22)),"",INDEX($A$5:$N$105,MATCH($A22,#REF!,0),22))</f>
      </c>
      <c r="G22" s="9">
        <f t="shared" si="5"/>
      </c>
      <c r="H22" s="10">
        <f t="shared" si="6"/>
      </c>
      <c r="I22" s="19">
        <f>IF(ISERROR(INDEX($A$5:$N$105,MATCH($A22,#REF!,0),25)),"",INDEX($A$5:$N$105,MATCH($A22,#REF!,0),25))</f>
      </c>
      <c r="J22" s="10">
        <f t="shared" si="4"/>
      </c>
      <c r="K22" s="10">
        <f t="shared" si="2"/>
      </c>
      <c r="L22" s="20" t="e">
        <f>IF(ISERROR(D22+J22+G22),IF(ISERROR(#REF!+J22),#REF!,(#REF!+J22)),(D22+J22+G22))</f>
        <v>#REF!</v>
      </c>
      <c r="M22" s="10">
        <f t="shared" si="3"/>
      </c>
      <c r="GY22" s="8"/>
      <c r="GZ22" s="8"/>
      <c r="HA22" s="8"/>
      <c r="HB22" s="8"/>
      <c r="HC22" s="8"/>
      <c r="HD22" s="8"/>
      <c r="HE22" s="8"/>
      <c r="HF22" s="8"/>
      <c r="HG22" s="8"/>
      <c r="HH22" s="8"/>
    </row>
    <row r="23" spans="1:216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40">
        <f>IF(ISBLANK(A23),"",INDEX(A$5:$N$176,MATCH(A23,#REF!,0),45))</f>
      </c>
      <c r="E23" s="18">
        <f>IF(ISBLANK(A23),"",INDEX(A$5:$N$190,MATCH(A23,#REF!,0),46))</f>
      </c>
      <c r="F23" s="19">
        <f>IF(ISERROR(INDEX($A$5:$N$105,MATCH($A23,#REF!,0),22)),"",INDEX($A$5:$N$105,MATCH($A23,#REF!,0),22))</f>
      </c>
      <c r="G23" s="9">
        <f t="shared" si="5"/>
      </c>
      <c r="H23" s="10">
        <f t="shared" si="6"/>
      </c>
      <c r="I23" s="19">
        <f>IF(ISERROR(INDEX($A$5:$N$105,MATCH($A23,#REF!,0),25)),"",INDEX($A$5:$N$105,MATCH($A23,#REF!,0),25))</f>
      </c>
      <c r="J23" s="10">
        <f t="shared" si="4"/>
      </c>
      <c r="K23" s="10">
        <f t="shared" si="2"/>
      </c>
      <c r="L23" s="20" t="e">
        <f>IF(ISERROR(D23+J23+G23),IF(ISERROR(#REF!+J23),#REF!,(#REF!+J23)),(D23+J23+G23))</f>
        <v>#REF!</v>
      </c>
      <c r="M23" s="10">
        <f t="shared" si="3"/>
      </c>
      <c r="GY23" s="8"/>
      <c r="GZ23" s="8"/>
      <c r="HA23" s="8"/>
      <c r="HB23" s="8"/>
      <c r="HC23" s="8"/>
      <c r="HD23" s="8"/>
      <c r="HE23" s="8"/>
      <c r="HF23" s="8"/>
      <c r="HG23" s="8"/>
      <c r="HH23" s="8"/>
    </row>
    <row r="24" spans="1:216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40">
        <f>IF(ISBLANK(A24),"",INDEX(A$5:$N$176,MATCH(A24,#REF!,0),45))</f>
      </c>
      <c r="E24" s="18">
        <f>IF(ISBLANK(A24),"",INDEX(A$5:$N$190,MATCH(A24,#REF!,0),46))</f>
      </c>
      <c r="F24" s="19">
        <f>IF(ISERROR(INDEX($A$5:$N$105,MATCH($A24,#REF!,0),22)),"",INDEX($A$5:$N$105,MATCH($A24,#REF!,0),22))</f>
      </c>
      <c r="G24" s="9">
        <f t="shared" si="5"/>
      </c>
      <c r="H24" s="10">
        <f t="shared" si="6"/>
      </c>
      <c r="I24" s="19">
        <f>IF(ISERROR(INDEX($A$5:$N$105,MATCH($A24,#REF!,0),25)),"",INDEX($A$5:$N$105,MATCH($A24,#REF!,0),25))</f>
      </c>
      <c r="J24" s="10">
        <f t="shared" si="4"/>
      </c>
      <c r="K24" s="10">
        <f t="shared" si="2"/>
      </c>
      <c r="L24" s="20" t="e">
        <f>IF(ISERROR(D24+J24+G24),IF(ISERROR(#REF!+J24),#REF!,(#REF!+J24)),(D24+J24+G24))</f>
        <v>#REF!</v>
      </c>
      <c r="M24" s="10">
        <f t="shared" si="3"/>
      </c>
      <c r="GY24" s="8"/>
      <c r="GZ24" s="8"/>
      <c r="HA24" s="8"/>
      <c r="HB24" s="8"/>
      <c r="HC24" s="8"/>
      <c r="HD24" s="8"/>
      <c r="HE24" s="8"/>
      <c r="HF24" s="8"/>
      <c r="HG24" s="8"/>
      <c r="HH24" s="8"/>
    </row>
    <row r="25" spans="1:216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40">
        <f>IF(ISBLANK(A25),"",INDEX(A$5:$N$176,MATCH(A25,#REF!,0),45))</f>
      </c>
      <c r="E25" s="18">
        <f>IF(ISBLANK(A25),"",INDEX(A$5:$N$190,MATCH(A25,#REF!,0),46))</f>
      </c>
      <c r="F25" s="19">
        <f>IF(ISERROR(INDEX($A$5:$N$105,MATCH($A25,#REF!,0),22)),"",INDEX($A$5:$N$105,MATCH($A25,#REF!,0),22))</f>
      </c>
      <c r="G25" s="9">
        <f t="shared" si="5"/>
      </c>
      <c r="H25" s="10">
        <f t="shared" si="6"/>
      </c>
      <c r="I25" s="19">
        <f>IF(ISERROR(INDEX($A$5:$N$105,MATCH($A25,#REF!,0),25)),"",INDEX($A$5:$N$105,MATCH($A25,#REF!,0),25))</f>
      </c>
      <c r="J25" s="10">
        <f t="shared" si="4"/>
      </c>
      <c r="K25" s="10">
        <f t="shared" si="2"/>
      </c>
      <c r="L25" s="20" t="e">
        <f>IF(ISERROR(D25+J25+G25),IF(ISERROR(#REF!+J25),#REF!,(#REF!+J25)),(D25+J25+G25))</f>
        <v>#REF!</v>
      </c>
      <c r="M25" s="10">
        <f t="shared" si="3"/>
      </c>
      <c r="GY25" s="8"/>
      <c r="GZ25" s="8"/>
      <c r="HA25" s="8"/>
      <c r="HB25" s="8"/>
      <c r="HC25" s="8"/>
      <c r="HD25" s="8"/>
      <c r="HE25" s="8"/>
      <c r="HF25" s="8"/>
      <c r="HG25" s="8"/>
      <c r="HH25" s="8"/>
    </row>
    <row r="26" spans="1:216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40">
        <f>IF(ISBLANK(A26),"",INDEX(A$5:$N$176,MATCH(A26,#REF!,0),45))</f>
      </c>
      <c r="E26" s="18">
        <f>IF(ISBLANK(A26),"",INDEX(A$5:$N$190,MATCH(A26,#REF!,0),46))</f>
      </c>
      <c r="F26" s="19">
        <f>IF(ISERROR(INDEX($A$5:$N$105,MATCH($A26,#REF!,0),22)),"",INDEX($A$5:$N$105,MATCH($A26,#REF!,0),22))</f>
      </c>
      <c r="G26" s="9">
        <f t="shared" si="5"/>
      </c>
      <c r="H26" s="10">
        <f t="shared" si="6"/>
      </c>
      <c r="I26" s="19">
        <f>IF(ISERROR(INDEX($A$5:$N$105,MATCH($A26,#REF!,0),25)),"",INDEX($A$5:$N$105,MATCH($A26,#REF!,0),25))</f>
      </c>
      <c r="J26" s="10">
        <f t="shared" si="4"/>
      </c>
      <c r="K26" s="10">
        <f t="shared" si="2"/>
      </c>
      <c r="L26" s="20" t="e">
        <f>IF(ISERROR(D26+J26+G26),IF(ISERROR(#REF!+J26),#REF!,(#REF!+J26)),(D26+J26+G26))</f>
        <v>#REF!</v>
      </c>
      <c r="M26" s="10">
        <f t="shared" si="3"/>
      </c>
      <c r="GY26" s="8"/>
      <c r="GZ26" s="8"/>
      <c r="HA26" s="8"/>
      <c r="HB26" s="8"/>
      <c r="HC26" s="8"/>
      <c r="HD26" s="8"/>
      <c r="HE26" s="8"/>
      <c r="HF26" s="8"/>
      <c r="HG26" s="8"/>
      <c r="HH26" s="8"/>
    </row>
    <row r="27" spans="1:216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40">
        <f>IF(ISBLANK(A27),"",INDEX(A$5:$N$176,MATCH(A27,#REF!,0),45))</f>
      </c>
      <c r="E27" s="18">
        <f>IF(ISBLANK(A27),"",INDEX(A$5:$N$190,MATCH(A27,#REF!,0),46))</f>
      </c>
      <c r="F27" s="19">
        <f>IF(ISERROR(INDEX($A$5:$N$105,MATCH($A27,#REF!,0),22)),"",INDEX($A$5:$N$105,MATCH($A27,#REF!,0),22))</f>
      </c>
      <c r="G27" s="9">
        <f t="shared" si="5"/>
      </c>
      <c r="H27" s="10">
        <f t="shared" si="6"/>
      </c>
      <c r="I27" s="19">
        <f>IF(ISERROR(INDEX($A$5:$N$105,MATCH($A27,#REF!,0),25)),"",INDEX($A$5:$N$105,MATCH($A27,#REF!,0),25))</f>
      </c>
      <c r="J27" s="10">
        <f t="shared" si="4"/>
      </c>
      <c r="K27" s="10">
        <f t="shared" si="2"/>
      </c>
      <c r="L27" s="20" t="e">
        <f>IF(ISERROR(D27+J27+G27),IF(ISERROR(#REF!+J27),#REF!,(#REF!+J27)),(D27+J27+G27))</f>
        <v>#REF!</v>
      </c>
      <c r="M27" s="10">
        <f t="shared" si="3"/>
      </c>
      <c r="GY27" s="8"/>
      <c r="GZ27" s="8"/>
      <c r="HA27" s="8"/>
      <c r="HB27" s="8"/>
      <c r="HC27" s="8"/>
      <c r="HD27" s="8"/>
      <c r="HE27" s="8"/>
      <c r="HF27" s="8"/>
      <c r="HG27" s="8"/>
      <c r="HH27" s="8"/>
    </row>
    <row r="28" spans="1:216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40">
        <f>IF(ISBLANK(A28),"",INDEX(A$5:$N$176,MATCH(A28,#REF!,0),45))</f>
      </c>
      <c r="E28" s="18">
        <f>IF(ISBLANK(A28),"",INDEX(A$5:$N$190,MATCH(A28,#REF!,0),46))</f>
      </c>
      <c r="F28" s="19">
        <f>IF(ISERROR(INDEX($A$5:$N$105,MATCH($A28,#REF!,0),22)),"",INDEX($A$5:$N$105,MATCH($A28,#REF!,0),22))</f>
      </c>
      <c r="G28" s="9">
        <f t="shared" si="5"/>
      </c>
      <c r="H28" s="10">
        <f t="shared" si="6"/>
      </c>
      <c r="I28" s="19">
        <f>IF(ISERROR(INDEX($A$5:$N$105,MATCH($A28,#REF!,0),25)),"",INDEX($A$5:$N$105,MATCH($A28,#REF!,0),25))</f>
      </c>
      <c r="J28" s="10">
        <f t="shared" si="4"/>
      </c>
      <c r="K28" s="10">
        <f t="shared" si="2"/>
      </c>
      <c r="L28" s="20" t="e">
        <f>IF(ISERROR(D28+J28+G28),IF(ISERROR(#REF!+J28),#REF!,(#REF!+J28)),(D28+J28+G28))</f>
        <v>#REF!</v>
      </c>
      <c r="M28" s="10">
        <f t="shared" si="3"/>
      </c>
      <c r="GY28" s="8"/>
      <c r="GZ28" s="8"/>
      <c r="HA28" s="8"/>
      <c r="HB28" s="8"/>
      <c r="HC28" s="8"/>
      <c r="HD28" s="8"/>
      <c r="HE28" s="8"/>
      <c r="HF28" s="8"/>
      <c r="HG28" s="8"/>
      <c r="HH28" s="8"/>
    </row>
    <row r="29" spans="1:216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40">
        <f>IF(ISBLANK(A29),"",INDEX(A$5:$N$176,MATCH(A29,#REF!,0),45))</f>
      </c>
      <c r="E29" s="18">
        <f>IF(ISBLANK(A29),"",INDEX(A$5:$N$190,MATCH(A29,#REF!,0),46))</f>
      </c>
      <c r="F29" s="19">
        <f>IF(ISERROR(INDEX($A$5:$N$105,MATCH($A29,#REF!,0),22)),"",INDEX($A$5:$N$105,MATCH($A29,#REF!,0),22))</f>
      </c>
      <c r="G29" s="9">
        <f t="shared" si="5"/>
      </c>
      <c r="H29" s="10">
        <f t="shared" si="6"/>
      </c>
      <c r="I29" s="19">
        <f>IF(ISERROR(INDEX($A$5:$N$105,MATCH($A29,#REF!,0),25)),"",INDEX($A$5:$N$105,MATCH($A29,#REF!,0),25))</f>
      </c>
      <c r="J29" s="10">
        <f t="shared" si="4"/>
      </c>
      <c r="K29" s="10">
        <f t="shared" si="2"/>
      </c>
      <c r="L29" s="20" t="e">
        <f>IF(ISERROR(D29+J29+G29),IF(ISERROR(#REF!+J29),#REF!,(#REF!+J29)),(D29+J29+G29))</f>
        <v>#REF!</v>
      </c>
      <c r="M29" s="10">
        <f t="shared" si="3"/>
      </c>
      <c r="GY29" s="8"/>
      <c r="GZ29" s="8"/>
      <c r="HA29" s="8"/>
      <c r="HB29" s="8"/>
      <c r="HC29" s="8"/>
      <c r="HD29" s="8"/>
      <c r="HE29" s="8"/>
      <c r="HF29" s="8"/>
      <c r="HG29" s="8"/>
      <c r="HH29" s="8"/>
    </row>
    <row r="30" spans="1:216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40">
        <f>IF(ISBLANK(A30),"",INDEX(A$5:$N$176,MATCH(A30,#REF!,0),45))</f>
      </c>
      <c r="E30" s="18">
        <f>IF(ISBLANK(A30),"",INDEX(A$5:$N$190,MATCH(A30,#REF!,0),46))</f>
      </c>
      <c r="F30" s="19">
        <f>IF(ISERROR(INDEX($A$5:$N$105,MATCH($A30,#REF!,0),22)),"",INDEX($A$5:$N$105,MATCH($A30,#REF!,0),22))</f>
      </c>
      <c r="G30" s="9">
        <f t="shared" si="5"/>
      </c>
      <c r="H30" s="10">
        <f t="shared" si="6"/>
      </c>
      <c r="I30" s="19">
        <f>IF(ISERROR(INDEX($A$5:$N$105,MATCH($A30,#REF!,0),25)),"",INDEX($A$5:$N$105,MATCH($A30,#REF!,0),25))</f>
      </c>
      <c r="J30" s="10">
        <f t="shared" si="4"/>
      </c>
      <c r="K30" s="10">
        <f t="shared" si="2"/>
      </c>
      <c r="L30" s="20" t="e">
        <f>IF(ISERROR(D30+J30+G30),IF(ISERROR(#REF!+J30),#REF!,(#REF!+J30)),(D30+J30+G30))</f>
        <v>#REF!</v>
      </c>
      <c r="M30" s="10">
        <f t="shared" si="3"/>
      </c>
      <c r="GY30" s="8"/>
      <c r="GZ30" s="8"/>
      <c r="HA30" s="8"/>
      <c r="HB30" s="8"/>
      <c r="HC30" s="8"/>
      <c r="HD30" s="8"/>
      <c r="HE30" s="8"/>
      <c r="HF30" s="8"/>
      <c r="HG30" s="8"/>
      <c r="HH30" s="8"/>
    </row>
    <row r="31" spans="1:216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40">
        <f>IF(ISBLANK(A31),"",INDEX(A$5:$N$176,MATCH(A31,#REF!,0),45))</f>
      </c>
      <c r="E31" s="18">
        <f>IF(ISBLANK(A31),"",INDEX(A$5:$N$190,MATCH(A31,#REF!,0),46))</f>
      </c>
      <c r="F31" s="19">
        <f>IF(ISERROR(INDEX($A$5:$N$105,MATCH($A31,#REF!,0),22)),"",INDEX($A$5:$N$105,MATCH($A31,#REF!,0),22))</f>
      </c>
      <c r="G31" s="9">
        <f t="shared" si="5"/>
      </c>
      <c r="H31" s="10">
        <f t="shared" si="6"/>
      </c>
      <c r="I31" s="19">
        <f>IF(ISERROR(INDEX($A$5:$N$105,MATCH($A31,#REF!,0),25)),"",INDEX($A$5:$N$105,MATCH($A31,#REF!,0),25))</f>
      </c>
      <c r="J31" s="10">
        <f t="shared" si="4"/>
      </c>
      <c r="K31" s="10">
        <f t="shared" si="2"/>
      </c>
      <c r="L31" s="20" t="e">
        <f>IF(ISERROR(D31+J31+G31),IF(ISERROR(#REF!+J31),#REF!,(#REF!+J31)),(D31+J31+G31))</f>
        <v>#REF!</v>
      </c>
      <c r="M31" s="10">
        <f t="shared" si="3"/>
      </c>
      <c r="GY31" s="8"/>
      <c r="GZ31" s="8"/>
      <c r="HA31" s="8"/>
      <c r="HB31" s="8"/>
      <c r="HC31" s="8"/>
      <c r="HD31" s="8"/>
      <c r="HE31" s="8"/>
      <c r="HF31" s="8"/>
      <c r="HG31" s="8"/>
      <c r="HH31" s="8"/>
    </row>
    <row r="32" spans="1:216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40">
        <f>IF(ISBLANK(A32),"",INDEX(A$5:$N$176,MATCH(A32,#REF!,0),45))</f>
      </c>
      <c r="E32" s="18">
        <f>IF(ISBLANK(A32),"",INDEX(A$5:$N$190,MATCH(A32,#REF!,0),46))</f>
      </c>
      <c r="F32" s="19">
        <f>IF(ISERROR(INDEX($A$5:$N$105,MATCH($A32,#REF!,0),22)),"",INDEX($A$5:$N$105,MATCH($A32,#REF!,0),22))</f>
      </c>
      <c r="G32" s="9">
        <f t="shared" si="5"/>
      </c>
      <c r="H32" s="10">
        <f t="shared" si="6"/>
      </c>
      <c r="I32" s="19">
        <f>IF(ISERROR(INDEX($A$5:$N$105,MATCH($A32,#REF!,0),25)),"",INDEX($A$5:$N$105,MATCH($A32,#REF!,0),25))</f>
      </c>
      <c r="J32" s="10">
        <f t="shared" si="4"/>
      </c>
      <c r="K32" s="10">
        <f t="shared" si="2"/>
      </c>
      <c r="L32" s="20" t="e">
        <f>IF(ISERROR(D32+J32+G32),IF(ISERROR(#REF!+J32),#REF!,(#REF!+J32)),(D32+J32+G32))</f>
        <v>#REF!</v>
      </c>
      <c r="M32" s="10">
        <f t="shared" si="3"/>
      </c>
      <c r="GY32" s="8"/>
      <c r="GZ32" s="8"/>
      <c r="HA32" s="8"/>
      <c r="HB32" s="8"/>
      <c r="HC32" s="8"/>
      <c r="HD32" s="8"/>
      <c r="HE32" s="8"/>
      <c r="HF32" s="8"/>
      <c r="HG32" s="8"/>
      <c r="HH32" s="8"/>
    </row>
    <row r="33" spans="1:216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40">
        <f>IF(ISBLANK(A33),"",INDEX(A$5:$N$176,MATCH(A33,#REF!,0),45))</f>
      </c>
      <c r="E33" s="18">
        <f>IF(ISBLANK(A33),"",INDEX(A$5:$N$190,MATCH(A33,#REF!,0),46))</f>
      </c>
      <c r="F33" s="19">
        <f>IF(ISERROR(INDEX($A$5:$N$105,MATCH($A33,#REF!,0),22)),"",INDEX($A$5:$N$105,MATCH($A33,#REF!,0),22))</f>
      </c>
      <c r="G33" s="9">
        <f t="shared" si="5"/>
      </c>
      <c r="H33" s="10">
        <f t="shared" si="6"/>
      </c>
      <c r="I33" s="19">
        <f>IF(ISERROR(INDEX($A$5:$N$105,MATCH($A33,#REF!,0),25)),"",INDEX($A$5:$N$105,MATCH($A33,#REF!,0),25))</f>
      </c>
      <c r="J33" s="10">
        <f t="shared" si="4"/>
      </c>
      <c r="K33" s="10">
        <f t="shared" si="2"/>
      </c>
      <c r="L33" s="20" t="e">
        <f>IF(ISERROR(D33+J33+G33),IF(ISERROR(#REF!+J33),#REF!,(#REF!+J33)),(D33+J33+G33))</f>
        <v>#REF!</v>
      </c>
      <c r="M33" s="10">
        <f t="shared" si="3"/>
      </c>
      <c r="GY33" s="8"/>
      <c r="GZ33" s="8"/>
      <c r="HA33" s="8"/>
      <c r="HB33" s="8"/>
      <c r="HC33" s="8"/>
      <c r="HD33" s="8"/>
      <c r="HE33" s="8"/>
      <c r="HF33" s="8"/>
      <c r="HG33" s="8"/>
      <c r="HH33" s="8"/>
    </row>
    <row r="34" spans="1:216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40">
        <f>IF(ISBLANK(A34),"",INDEX(A$5:$N$176,MATCH(A34,#REF!,0),45))</f>
      </c>
      <c r="E34" s="18">
        <f>IF(ISBLANK(A34),"",INDEX(A$5:$N$190,MATCH(A34,#REF!,0),46))</f>
      </c>
      <c r="F34" s="19">
        <f>IF(ISERROR(INDEX($A$5:$N$105,MATCH($A34,#REF!,0),22)),"",INDEX($A$5:$N$105,MATCH($A34,#REF!,0),22))</f>
      </c>
      <c r="G34" s="9">
        <f t="shared" si="5"/>
      </c>
      <c r="H34" s="10">
        <f t="shared" si="6"/>
      </c>
      <c r="I34" s="19">
        <f>IF(ISERROR(INDEX($A$5:$N$105,MATCH($A34,#REF!,0),25)),"",INDEX($A$5:$N$105,MATCH($A34,#REF!,0),25))</f>
      </c>
      <c r="J34" s="10">
        <f t="shared" si="4"/>
      </c>
      <c r="K34" s="10">
        <f t="shared" si="2"/>
      </c>
      <c r="L34" s="20" t="e">
        <f>IF(ISERROR(D34+J34+G34),IF(ISERROR(#REF!+J34),#REF!,(#REF!+J34)),(D34+J34+G34))</f>
        <v>#REF!</v>
      </c>
      <c r="M34" s="10">
        <f t="shared" si="3"/>
      </c>
      <c r="GY34" s="8"/>
      <c r="GZ34" s="8"/>
      <c r="HA34" s="8"/>
      <c r="HB34" s="8"/>
      <c r="HC34" s="8"/>
      <c r="HD34" s="8"/>
      <c r="HE34" s="8"/>
      <c r="HF34" s="8"/>
      <c r="HG34" s="8"/>
      <c r="HH34" s="8"/>
    </row>
    <row r="35" spans="1:216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40">
        <f>IF(ISBLANK(A35),"",INDEX(A$5:$N$176,MATCH(A35,#REF!,0),45))</f>
      </c>
      <c r="E35" s="18">
        <f>IF(ISBLANK(A35),"",INDEX(A$5:$N$190,MATCH(A35,#REF!,0),46))</f>
      </c>
      <c r="F35" s="19">
        <f>IF(ISERROR(INDEX($A$5:$N$105,MATCH($A35,#REF!,0),22)),"",INDEX($A$5:$N$105,MATCH($A35,#REF!,0),22))</f>
      </c>
      <c r="G35" s="9">
        <f t="shared" si="5"/>
      </c>
      <c r="H35" s="10">
        <f t="shared" si="6"/>
      </c>
      <c r="I35" s="19">
        <f>IF(ISERROR(INDEX($A$5:$N$105,MATCH($A35,#REF!,0),25)),"",INDEX($A$5:$N$105,MATCH($A35,#REF!,0),25))</f>
      </c>
      <c r="J35" s="10">
        <f t="shared" si="4"/>
      </c>
      <c r="K35" s="10">
        <f t="shared" si="2"/>
      </c>
      <c r="L35" s="20" t="e">
        <f>IF(ISERROR(D35+J35+G35),IF(ISERROR(#REF!+J35),#REF!,(#REF!+J35)),(D35+J35+G35))</f>
        <v>#REF!</v>
      </c>
      <c r="M35" s="10">
        <f t="shared" si="3"/>
      </c>
      <c r="GY35" s="8"/>
      <c r="GZ35" s="8"/>
      <c r="HA35" s="8"/>
      <c r="HB35" s="8"/>
      <c r="HC35" s="8"/>
      <c r="HD35" s="8"/>
      <c r="HE35" s="8"/>
      <c r="HF35" s="8"/>
      <c r="HG35" s="8"/>
      <c r="HH35" s="8"/>
    </row>
    <row r="36" spans="1:216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40">
        <f>IF(ISBLANK(A36),"",INDEX(A$5:$N$176,MATCH(A36,#REF!,0),45))</f>
      </c>
      <c r="E36" s="18">
        <f>IF(ISBLANK(A36),"",INDEX(A$5:$N$190,MATCH(A36,#REF!,0),46))</f>
      </c>
      <c r="F36" s="19">
        <f>IF(ISERROR(INDEX($A$5:$N$105,MATCH($A36,#REF!,0),22)),"",INDEX($A$5:$N$105,MATCH($A36,#REF!,0),22))</f>
      </c>
      <c r="G36" s="9">
        <f t="shared" si="5"/>
      </c>
      <c r="H36" s="10">
        <f t="shared" si="6"/>
      </c>
      <c r="I36" s="19">
        <f>IF(ISERROR(INDEX($A$5:$N$105,MATCH($A36,#REF!,0),25)),"",INDEX($A$5:$N$105,MATCH($A36,#REF!,0),25))</f>
      </c>
      <c r="J36" s="10">
        <f t="shared" si="4"/>
      </c>
      <c r="K36" s="10">
        <f t="shared" si="2"/>
      </c>
      <c r="L36" s="20" t="e">
        <f>IF(ISERROR(D36+J36+G36),IF(ISERROR(#REF!+J36),#REF!,(#REF!+J36)),(D36+J36+G36))</f>
        <v>#REF!</v>
      </c>
      <c r="M36" s="10">
        <f t="shared" si="3"/>
      </c>
      <c r="GY36" s="8"/>
      <c r="GZ36" s="8"/>
      <c r="HA36" s="8"/>
      <c r="HB36" s="8"/>
      <c r="HC36" s="8"/>
      <c r="HD36" s="8"/>
      <c r="HE36" s="8"/>
      <c r="HF36" s="8"/>
      <c r="HG36" s="8"/>
      <c r="HH36" s="8"/>
    </row>
    <row r="37" spans="1:216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40">
        <f>IF(ISBLANK(A37),"",INDEX(A$5:$N$176,MATCH(A37,#REF!,0),45))</f>
      </c>
      <c r="E37" s="18">
        <f>IF(ISBLANK(A37),"",INDEX(A$5:$N$190,MATCH(A37,#REF!,0),46))</f>
      </c>
      <c r="F37" s="19">
        <f>IF(ISERROR(INDEX($A$5:$N$105,MATCH($A37,#REF!,0),22)),"",INDEX($A$5:$N$105,MATCH($A37,#REF!,0),22))</f>
      </c>
      <c r="G37" s="9">
        <f t="shared" si="5"/>
      </c>
      <c r="H37" s="10">
        <f t="shared" si="6"/>
      </c>
      <c r="I37" s="19">
        <f>IF(ISERROR(INDEX($A$5:$N$105,MATCH($A37,#REF!,0),25)),"",INDEX($A$5:$N$105,MATCH($A37,#REF!,0),25))</f>
      </c>
      <c r="J37" s="10">
        <f t="shared" si="4"/>
      </c>
      <c r="K37" s="10">
        <f t="shared" si="2"/>
      </c>
      <c r="L37" s="20" t="e">
        <f>IF(ISERROR(D37+J37+G37),IF(ISERROR(#REF!+J37),#REF!,(#REF!+J37)),(D37+J37+G37))</f>
        <v>#REF!</v>
      </c>
      <c r="M37" s="10">
        <f t="shared" si="3"/>
      </c>
      <c r="GY37" s="8"/>
      <c r="GZ37" s="8"/>
      <c r="HA37" s="8"/>
      <c r="HB37" s="8"/>
      <c r="HC37" s="8"/>
      <c r="HD37" s="8"/>
      <c r="HE37" s="8"/>
      <c r="HF37" s="8"/>
      <c r="HG37" s="8"/>
      <c r="HH37" s="8"/>
    </row>
    <row r="38" spans="1:216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40">
        <f>IF(ISBLANK(A38),"",INDEX(A$5:$N$176,MATCH(A38,#REF!,0),45))</f>
      </c>
      <c r="E38" s="18">
        <f>IF(ISBLANK(A38),"",INDEX(A$5:$N$190,MATCH(A38,#REF!,0),46))</f>
      </c>
      <c r="F38" s="19">
        <f>IF(ISERROR(INDEX($A$5:$N$105,MATCH($A38,#REF!,0),22)),"",INDEX($A$5:$N$105,MATCH($A38,#REF!,0),22))</f>
      </c>
      <c r="G38" s="9">
        <f t="shared" si="5"/>
      </c>
      <c r="H38" s="10">
        <f t="shared" si="6"/>
      </c>
      <c r="I38" s="19">
        <f>IF(ISERROR(INDEX($A$5:$N$105,MATCH($A38,#REF!,0),25)),"",INDEX($A$5:$N$105,MATCH($A38,#REF!,0),25))</f>
      </c>
      <c r="J38" s="10">
        <f t="shared" si="4"/>
      </c>
      <c r="K38" s="10">
        <f t="shared" si="2"/>
      </c>
      <c r="L38" s="20" t="e">
        <f>IF(ISERROR(D38+J38+G38),IF(ISERROR(#REF!+J38),#REF!,(#REF!+J38)),(D38+J38+G38))</f>
        <v>#REF!</v>
      </c>
      <c r="M38" s="10">
        <f t="shared" si="3"/>
      </c>
      <c r="GY38" s="8"/>
      <c r="GZ38" s="8"/>
      <c r="HA38" s="8"/>
      <c r="HB38" s="8"/>
      <c r="HC38" s="8"/>
      <c r="HD38" s="8"/>
      <c r="HE38" s="8"/>
      <c r="HF38" s="8"/>
      <c r="HG38" s="8"/>
      <c r="HH38" s="8"/>
    </row>
    <row r="39" spans="1:216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40">
        <f>IF(ISBLANK(A39),"",INDEX(A$5:$N$176,MATCH(A39,#REF!,0),45))</f>
      </c>
      <c r="E39" s="18">
        <f>IF(ISBLANK(A39),"",INDEX(A$5:$N$190,MATCH(A39,#REF!,0),46))</f>
      </c>
      <c r="F39" s="19">
        <f>IF(ISERROR(INDEX($A$5:$N$105,MATCH($A39,#REF!,0),22)),"",INDEX($A$5:$N$105,MATCH($A39,#REF!,0),22))</f>
      </c>
      <c r="G39" s="9">
        <f t="shared" si="5"/>
      </c>
      <c r="H39" s="10">
        <f t="shared" si="6"/>
      </c>
      <c r="I39" s="19">
        <f>IF(ISERROR(INDEX($A$5:$N$105,MATCH($A39,#REF!,0),25)),"",INDEX($A$5:$N$105,MATCH($A39,#REF!,0),25))</f>
      </c>
      <c r="J39" s="10">
        <f t="shared" si="4"/>
      </c>
      <c r="K39" s="10">
        <f t="shared" si="2"/>
      </c>
      <c r="L39" s="20" t="e">
        <f>IF(ISERROR(D39+J39+G39),IF(ISERROR(#REF!+J39),#REF!,(#REF!+J39)),(D39+J39+G39))</f>
        <v>#REF!</v>
      </c>
      <c r="M39" s="10">
        <f t="shared" si="3"/>
      </c>
      <c r="GY39" s="8"/>
      <c r="GZ39" s="8"/>
      <c r="HA39" s="8"/>
      <c r="HB39" s="8"/>
      <c r="HC39" s="8"/>
      <c r="HD39" s="8"/>
      <c r="HE39" s="8"/>
      <c r="HF39" s="8"/>
      <c r="HG39" s="8"/>
      <c r="HH39" s="8"/>
    </row>
    <row r="40" spans="1:216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40">
        <f>IF(ISBLANK(A40),"",INDEX(A$5:$N$176,MATCH(A40,#REF!,0),45))</f>
      </c>
      <c r="E40" s="18">
        <f>IF(ISBLANK(A40),"",INDEX(A$5:$N$190,MATCH(A40,#REF!,0),46))</f>
      </c>
      <c r="F40" s="19">
        <f>IF(ISERROR(INDEX($A$5:$N$105,MATCH($A40,#REF!,0),22)),"",INDEX($A$5:$N$105,MATCH($A40,#REF!,0),22))</f>
      </c>
      <c r="G40" s="9">
        <f t="shared" si="5"/>
      </c>
      <c r="H40" s="10">
        <f t="shared" si="6"/>
      </c>
      <c r="I40" s="19">
        <f>IF(ISERROR(INDEX($A$5:$N$105,MATCH($A40,#REF!,0),25)),"",INDEX($A$5:$N$105,MATCH($A40,#REF!,0),25))</f>
      </c>
      <c r="J40" s="10">
        <f t="shared" si="4"/>
      </c>
      <c r="K40" s="10">
        <f t="shared" si="2"/>
      </c>
      <c r="L40" s="20" t="e">
        <f>IF(ISERROR(D40+J40+G40),IF(ISERROR(#REF!+J40),#REF!,(#REF!+J40)),(D40+J40+G40))</f>
        <v>#REF!</v>
      </c>
      <c r="M40" s="10">
        <f t="shared" si="3"/>
      </c>
      <c r="GY40" s="8"/>
      <c r="GZ40" s="8"/>
      <c r="HA40" s="8"/>
      <c r="HB40" s="8"/>
      <c r="HC40" s="8"/>
      <c r="HD40" s="8"/>
      <c r="HE40" s="8"/>
      <c r="HF40" s="8"/>
      <c r="HG40" s="8"/>
      <c r="HH40" s="8"/>
    </row>
    <row r="41" spans="1:216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40">
        <f>IF(ISBLANK(A41),"",INDEX(A$5:$N$176,MATCH(A41,#REF!,0),45))</f>
      </c>
      <c r="E41" s="18">
        <f>IF(ISBLANK(A41),"",INDEX(A$5:$N$190,MATCH(A41,#REF!,0),46))</f>
      </c>
      <c r="F41" s="19">
        <f>IF(ISERROR(INDEX($A$5:$N$105,MATCH($A41,#REF!,0),22)),"",INDEX($A$5:$N$105,MATCH($A41,#REF!,0),22))</f>
      </c>
      <c r="G41" s="9">
        <f t="shared" si="5"/>
      </c>
      <c r="H41" s="10">
        <f t="shared" si="6"/>
      </c>
      <c r="I41" s="19">
        <f>IF(ISERROR(INDEX($A$5:$N$105,MATCH($A41,#REF!,0),25)),"",INDEX($A$5:$N$105,MATCH($A41,#REF!,0),25))</f>
      </c>
      <c r="J41" s="10">
        <f t="shared" si="4"/>
      </c>
      <c r="K41" s="10">
        <f t="shared" si="2"/>
      </c>
      <c r="L41" s="20" t="e">
        <f>IF(ISERROR(D41+J41+G41),IF(ISERROR(#REF!+J41),#REF!,(#REF!+J41)),(D41+J41+G41))</f>
        <v>#REF!</v>
      </c>
      <c r="M41" s="10">
        <f t="shared" si="3"/>
      </c>
      <c r="GY41" s="8"/>
      <c r="GZ41" s="8"/>
      <c r="HA41" s="8"/>
      <c r="HB41" s="8"/>
      <c r="HC41" s="8"/>
      <c r="HD41" s="8"/>
      <c r="HE41" s="8"/>
      <c r="HF41" s="8"/>
      <c r="HG41" s="8"/>
      <c r="HH41" s="8"/>
    </row>
    <row r="42" spans="1:216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40">
        <f>IF(ISBLANK(A42),"",INDEX(A$5:$N$176,MATCH(A42,#REF!,0),45))</f>
      </c>
      <c r="E42" s="18">
        <f>IF(ISBLANK(A42),"",INDEX(A$5:$N$190,MATCH(A42,#REF!,0),46))</f>
      </c>
      <c r="F42" s="19">
        <f>IF(ISERROR(INDEX($A$5:$N$105,MATCH($A42,#REF!,0),22)),"",INDEX($A$5:$N$105,MATCH($A42,#REF!,0),22))</f>
      </c>
      <c r="G42" s="9">
        <f t="shared" si="5"/>
      </c>
      <c r="H42" s="10">
        <f t="shared" si="6"/>
      </c>
      <c r="I42" s="19">
        <f>IF(ISERROR(INDEX($A$5:$N$105,MATCH($A42,#REF!,0),25)),"",INDEX($A$5:$N$105,MATCH($A42,#REF!,0),25))</f>
      </c>
      <c r="J42" s="10">
        <f t="shared" si="4"/>
      </c>
      <c r="K42" s="10">
        <f t="shared" si="2"/>
      </c>
      <c r="L42" s="20" t="e">
        <f>IF(ISERROR(D42+J42+G42),IF(ISERROR(#REF!+J42),#REF!,(#REF!+J42)),(D42+J42+G42))</f>
        <v>#REF!</v>
      </c>
      <c r="M42" s="10">
        <f t="shared" si="3"/>
      </c>
      <c r="GY42" s="8"/>
      <c r="GZ42" s="8"/>
      <c r="HA42" s="8"/>
      <c r="HB42" s="8"/>
      <c r="HC42" s="8"/>
      <c r="HD42" s="8"/>
      <c r="HE42" s="8"/>
      <c r="HF42" s="8"/>
      <c r="HG42" s="8"/>
      <c r="HH42" s="8"/>
    </row>
    <row r="43" spans="1:216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40">
        <f>IF(ISBLANK(A43),"",INDEX(A$5:$N$176,MATCH(A43,#REF!,0),45))</f>
      </c>
      <c r="E43" s="18">
        <f>IF(ISBLANK(A43),"",INDEX(A$5:$N$190,MATCH(A43,#REF!,0),46))</f>
      </c>
      <c r="F43" s="19">
        <f>IF(ISERROR(INDEX($A$5:$N$105,MATCH($A43,#REF!,0),22)),"",INDEX($A$5:$N$105,MATCH($A43,#REF!,0),22))</f>
      </c>
      <c r="G43" s="9">
        <f t="shared" si="5"/>
      </c>
      <c r="H43" s="10">
        <f t="shared" si="6"/>
      </c>
      <c r="I43" s="19">
        <f>IF(ISERROR(INDEX($A$5:$N$105,MATCH($A43,#REF!,0),25)),"",INDEX($A$5:$N$105,MATCH($A43,#REF!,0),25))</f>
      </c>
      <c r="J43" s="10">
        <f t="shared" si="4"/>
      </c>
      <c r="K43" s="10">
        <f t="shared" si="2"/>
      </c>
      <c r="L43" s="20" t="e">
        <f>IF(ISERROR(D43+J43+G43),IF(ISERROR(#REF!+J43),#REF!,(#REF!+J43)),(D43+J43+G43))</f>
        <v>#REF!</v>
      </c>
      <c r="M43" s="10">
        <f t="shared" si="3"/>
      </c>
      <c r="GY43" s="8"/>
      <c r="GZ43" s="8"/>
      <c r="HA43" s="8"/>
      <c r="HB43" s="8"/>
      <c r="HC43" s="8"/>
      <c r="HD43" s="8"/>
      <c r="HE43" s="8"/>
      <c r="HF43" s="8"/>
      <c r="HG43" s="8"/>
      <c r="HH43" s="8"/>
    </row>
    <row r="44" spans="1:216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40">
        <f>IF(ISBLANK(A44),"",INDEX(A$5:$N$176,MATCH(A44,#REF!,0),45))</f>
      </c>
      <c r="E44" s="18">
        <f>IF(ISBLANK(A44),"",INDEX(A$5:$N$190,MATCH(A44,#REF!,0),46))</f>
      </c>
      <c r="F44" s="19">
        <f>IF(ISERROR(INDEX($A$5:$N$105,MATCH($A44,#REF!,0),22)),"",INDEX($A$5:$N$105,MATCH($A44,#REF!,0),22))</f>
      </c>
      <c r="G44" s="9">
        <f t="shared" si="5"/>
      </c>
      <c r="H44" s="10">
        <f t="shared" si="6"/>
      </c>
      <c r="I44" s="19">
        <f>IF(ISERROR(INDEX($A$5:$N$105,MATCH($A44,#REF!,0),25)),"",INDEX($A$5:$N$105,MATCH($A44,#REF!,0),25))</f>
      </c>
      <c r="J44" s="10">
        <f t="shared" si="4"/>
      </c>
      <c r="K44" s="10">
        <f t="shared" si="2"/>
      </c>
      <c r="L44" s="20" t="e">
        <f>IF(ISERROR(D44+J44+G44),IF(ISERROR(#REF!+J44),#REF!,(#REF!+J44)),(D44+J44+G44))</f>
        <v>#REF!</v>
      </c>
      <c r="M44" s="10">
        <f t="shared" si="3"/>
      </c>
      <c r="GY44" s="8"/>
      <c r="GZ44" s="8"/>
      <c r="HA44" s="8"/>
      <c r="HB44" s="8"/>
      <c r="HC44" s="8"/>
      <c r="HD44" s="8"/>
      <c r="HE44" s="8"/>
      <c r="HF44" s="8"/>
      <c r="HG44" s="8"/>
      <c r="HH44" s="8"/>
    </row>
    <row r="45" spans="1:216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40">
        <f>IF(ISBLANK(A45),"",INDEX(A$5:$N$176,MATCH(A45,#REF!,0),45))</f>
      </c>
      <c r="E45" s="18">
        <f>IF(ISBLANK(A45),"",INDEX(A$5:$N$190,MATCH(A45,#REF!,0),46))</f>
      </c>
      <c r="F45" s="19">
        <f>IF(ISERROR(INDEX($A$5:$N$105,MATCH($A45,#REF!,0),22)),"",INDEX($A$5:$N$105,MATCH($A45,#REF!,0),22))</f>
      </c>
      <c r="G45" s="9">
        <f t="shared" si="5"/>
      </c>
      <c r="H45" s="10">
        <f t="shared" si="6"/>
      </c>
      <c r="I45" s="19">
        <f>IF(ISERROR(INDEX($A$5:$N$105,MATCH($A45,#REF!,0),25)),"",INDEX($A$5:$N$105,MATCH($A45,#REF!,0),25))</f>
      </c>
      <c r="J45" s="10">
        <f t="shared" si="4"/>
      </c>
      <c r="K45" s="10">
        <f t="shared" si="2"/>
      </c>
      <c r="L45" s="20" t="e">
        <f>IF(ISERROR(D45+J45+G45),IF(ISERROR(#REF!+J45),#REF!,(#REF!+J45)),(D45+J45+G45))</f>
        <v>#REF!</v>
      </c>
      <c r="M45" s="10">
        <f t="shared" si="3"/>
      </c>
      <c r="GY45" s="8"/>
      <c r="GZ45" s="8"/>
      <c r="HA45" s="8"/>
      <c r="HB45" s="8"/>
      <c r="HC45" s="8"/>
      <c r="HD45" s="8"/>
      <c r="HE45" s="8"/>
      <c r="HF45" s="8"/>
      <c r="HG45" s="8"/>
      <c r="HH45" s="8"/>
    </row>
    <row r="46" spans="1:216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40">
        <f>IF(ISBLANK(A46),"",INDEX(A$5:$N$176,MATCH(A46,#REF!,0),45))</f>
      </c>
      <c r="E46" s="18">
        <f>IF(ISBLANK(A46),"",INDEX(A$5:$N$190,MATCH(A46,#REF!,0),46))</f>
      </c>
      <c r="F46" s="19">
        <f>IF(ISERROR(INDEX($A$5:$N$105,MATCH($A46,#REF!,0),22)),"",INDEX($A$5:$N$105,MATCH($A46,#REF!,0),22))</f>
      </c>
      <c r="G46" s="9">
        <f t="shared" si="5"/>
      </c>
      <c r="H46" s="10">
        <f t="shared" si="6"/>
      </c>
      <c r="I46" s="19">
        <f>IF(ISERROR(INDEX($A$5:$N$105,MATCH($A46,#REF!,0),25)),"",INDEX($A$5:$N$105,MATCH($A46,#REF!,0),25))</f>
      </c>
      <c r="J46" s="10">
        <f t="shared" si="4"/>
      </c>
      <c r="K46" s="10">
        <f t="shared" si="2"/>
      </c>
      <c r="L46" s="20" t="e">
        <f>IF(ISERROR(D46+J46+G46),IF(ISERROR(#REF!+J46),#REF!,(#REF!+J46)),(D46+J46+G46))</f>
        <v>#REF!</v>
      </c>
      <c r="M46" s="10">
        <f t="shared" si="3"/>
      </c>
      <c r="GY46" s="8"/>
      <c r="GZ46" s="8"/>
      <c r="HA46" s="8"/>
      <c r="HB46" s="8"/>
      <c r="HC46" s="8"/>
      <c r="HD46" s="8"/>
      <c r="HE46" s="8"/>
      <c r="HF46" s="8"/>
      <c r="HG46" s="8"/>
      <c r="HH46" s="8"/>
    </row>
    <row r="47" spans="1:216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40">
        <f>IF(ISBLANK(A47),"",INDEX(A$5:$N$176,MATCH(A47,#REF!,0),45))</f>
      </c>
      <c r="E47" s="18">
        <f>IF(ISBLANK(A47),"",INDEX(A$5:$N$190,MATCH(A47,#REF!,0),46))</f>
      </c>
      <c r="F47" s="19">
        <f>IF(ISERROR(INDEX($A$5:$N$105,MATCH($A47,#REF!,0),22)),"",INDEX($A$5:$N$105,MATCH($A47,#REF!,0),22))</f>
      </c>
      <c r="G47" s="9">
        <f t="shared" si="5"/>
      </c>
      <c r="H47" s="10">
        <f t="shared" si="6"/>
      </c>
      <c r="I47" s="19">
        <f>IF(ISERROR(INDEX($A$5:$N$105,MATCH($A47,#REF!,0),25)),"",INDEX($A$5:$N$105,MATCH($A47,#REF!,0),25))</f>
      </c>
      <c r="J47" s="10">
        <f t="shared" si="4"/>
      </c>
      <c r="K47" s="10">
        <f t="shared" si="2"/>
      </c>
      <c r="L47" s="20" t="e">
        <f>IF(ISERROR(D47+J47+G47),IF(ISERROR(#REF!+J47),#REF!,(#REF!+J47)),(D47+J47+G47))</f>
        <v>#REF!</v>
      </c>
      <c r="M47" s="10">
        <f t="shared" si="3"/>
      </c>
      <c r="GY47" s="8"/>
      <c r="GZ47" s="8"/>
      <c r="HA47" s="8"/>
      <c r="HB47" s="8"/>
      <c r="HC47" s="8"/>
      <c r="HD47" s="8"/>
      <c r="HE47" s="8"/>
      <c r="HF47" s="8"/>
      <c r="HG47" s="8"/>
      <c r="HH47" s="8"/>
    </row>
    <row r="48" spans="1:216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40">
        <f>IF(ISBLANK(A48),"",INDEX(A$5:$N$176,MATCH(A48,#REF!,0),45))</f>
      </c>
      <c r="E48" s="18">
        <f>IF(ISBLANK(A48),"",INDEX(A$5:$N$190,MATCH(A48,#REF!,0),46))</f>
      </c>
      <c r="F48" s="19">
        <f>IF(ISERROR(INDEX($A$5:$N$105,MATCH($A48,#REF!,0),22)),"",INDEX($A$5:$N$105,MATCH($A48,#REF!,0),22))</f>
      </c>
      <c r="G48" s="9">
        <f t="shared" si="5"/>
      </c>
      <c r="H48" s="10">
        <f t="shared" si="6"/>
      </c>
      <c r="I48" s="19">
        <f>IF(ISERROR(INDEX($A$5:$N$105,MATCH($A48,#REF!,0),25)),"",INDEX($A$5:$N$105,MATCH($A48,#REF!,0),25))</f>
      </c>
      <c r="J48" s="10">
        <f t="shared" si="4"/>
      </c>
      <c r="K48" s="10">
        <f t="shared" si="2"/>
      </c>
      <c r="L48" s="20" t="e">
        <f>IF(ISERROR(D48+J48+G48),IF(ISERROR(#REF!+J48),#REF!,(#REF!+J48)),(D48+J48+G48))</f>
        <v>#REF!</v>
      </c>
      <c r="M48" s="10">
        <f t="shared" si="3"/>
      </c>
      <c r="GY48" s="8"/>
      <c r="GZ48" s="8"/>
      <c r="HA48" s="8"/>
      <c r="HB48" s="8"/>
      <c r="HC48" s="8"/>
      <c r="HD48" s="8"/>
      <c r="HE48" s="8"/>
      <c r="HF48" s="8"/>
      <c r="HG48" s="8"/>
      <c r="HH48" s="8"/>
    </row>
    <row r="49" spans="1:216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40">
        <f>IF(ISBLANK(A49),"",INDEX(A$5:$N$176,MATCH(A49,#REF!,0),45))</f>
      </c>
      <c r="E49" s="18">
        <f>IF(ISBLANK(A49),"",INDEX(A$5:$N$190,MATCH(A49,#REF!,0),46))</f>
      </c>
      <c r="F49" s="19">
        <f>IF(ISERROR(INDEX($A$5:$N$105,MATCH($A49,#REF!,0),22)),"",INDEX($A$5:$N$105,MATCH($A49,#REF!,0),22))</f>
      </c>
      <c r="G49" s="9">
        <f t="shared" si="5"/>
      </c>
      <c r="H49" s="10">
        <f t="shared" si="6"/>
      </c>
      <c r="I49" s="19">
        <f>IF(ISERROR(INDEX($A$5:$N$105,MATCH($A49,#REF!,0),25)),"",INDEX($A$5:$N$105,MATCH($A49,#REF!,0),25))</f>
      </c>
      <c r="J49" s="10">
        <f t="shared" si="4"/>
      </c>
      <c r="K49" s="10">
        <f t="shared" si="2"/>
      </c>
      <c r="L49" s="20" t="e">
        <f>IF(ISERROR(D49+J49+G49),IF(ISERROR(#REF!+J49),#REF!,(#REF!+J49)),(D49+J49+G49))</f>
        <v>#REF!</v>
      </c>
      <c r="M49" s="10">
        <f t="shared" si="3"/>
      </c>
      <c r="GY49" s="8"/>
      <c r="GZ49" s="8"/>
      <c r="HA49" s="8"/>
      <c r="HB49" s="8"/>
      <c r="HC49" s="8"/>
      <c r="HD49" s="8"/>
      <c r="HE49" s="8"/>
      <c r="HF49" s="8"/>
      <c r="HG49" s="8"/>
      <c r="HH49" s="8"/>
    </row>
    <row r="50" spans="1:216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40">
        <f>IF(ISBLANK(A50),"",INDEX(A$5:$N$176,MATCH(A50,#REF!,0),45))</f>
      </c>
      <c r="E50" s="18">
        <f>IF(ISBLANK(A50),"",INDEX(A$5:$N$190,MATCH(A50,#REF!,0),46))</f>
      </c>
      <c r="F50" s="19">
        <f>IF(ISERROR(INDEX($A$5:$N$105,MATCH($A50,#REF!,0),22)),"",INDEX($A$5:$N$105,MATCH($A50,#REF!,0),22))</f>
      </c>
      <c r="G50" s="9">
        <f t="shared" si="5"/>
      </c>
      <c r="H50" s="10">
        <f t="shared" si="6"/>
      </c>
      <c r="I50" s="19">
        <f>IF(ISERROR(INDEX($A$5:$N$105,MATCH($A50,#REF!,0),25)),"",INDEX($A$5:$N$105,MATCH($A50,#REF!,0),25))</f>
      </c>
      <c r="J50" s="10">
        <f t="shared" si="4"/>
      </c>
      <c r="K50" s="10">
        <f t="shared" si="2"/>
      </c>
      <c r="L50" s="20" t="e">
        <f>IF(ISERROR(D50+J50+G50),IF(ISERROR(#REF!+J50),#REF!,(#REF!+J50)),(D50+J50+G50))</f>
        <v>#REF!</v>
      </c>
      <c r="M50" s="10">
        <f t="shared" si="3"/>
      </c>
      <c r="GY50" s="8"/>
      <c r="GZ50" s="8"/>
      <c r="HA50" s="8"/>
      <c r="HB50" s="8"/>
      <c r="HC50" s="8"/>
      <c r="HD50" s="8"/>
      <c r="HE50" s="8"/>
      <c r="HF50" s="8"/>
      <c r="HG50" s="8"/>
      <c r="HH50" s="8"/>
    </row>
    <row r="51" spans="1:216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40">
        <f>IF(ISBLANK(A51),"",INDEX(A$5:$N$176,MATCH(A51,#REF!,0),45))</f>
      </c>
      <c r="E51" s="18">
        <f>IF(ISBLANK(A51),"",INDEX(A$5:$N$190,MATCH(A51,#REF!,0),46))</f>
      </c>
      <c r="F51" s="19">
        <f>IF(ISERROR(INDEX($A$5:$N$105,MATCH($A51,#REF!,0),22)),"",INDEX($A$5:$N$105,MATCH($A51,#REF!,0),22))</f>
      </c>
      <c r="G51" s="9">
        <f t="shared" si="5"/>
      </c>
      <c r="H51" s="10">
        <f t="shared" si="6"/>
      </c>
      <c r="I51" s="19">
        <f>IF(ISERROR(INDEX($A$5:$N$105,MATCH($A51,#REF!,0),25)),"",INDEX($A$5:$N$105,MATCH($A51,#REF!,0),25))</f>
      </c>
      <c r="J51" s="10">
        <f t="shared" si="4"/>
      </c>
      <c r="K51" s="10">
        <f t="shared" si="2"/>
      </c>
      <c r="L51" s="20" t="e">
        <f>IF(ISERROR(D51+J51+G51),IF(ISERROR(#REF!+J51),#REF!,(#REF!+J51)),(D51+J51+G51))</f>
        <v>#REF!</v>
      </c>
      <c r="M51" s="10">
        <f t="shared" si="3"/>
      </c>
      <c r="GY51" s="8"/>
      <c r="GZ51" s="8"/>
      <c r="HA51" s="8"/>
      <c r="HB51" s="8"/>
      <c r="HC51" s="8"/>
      <c r="HD51" s="8"/>
      <c r="HE51" s="8"/>
      <c r="HF51" s="8"/>
      <c r="HG51" s="8"/>
      <c r="HH51" s="8"/>
    </row>
    <row r="52" spans="1:216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40">
        <f>IF(ISBLANK(A52),"",INDEX(A$5:$N$176,MATCH(A52,#REF!,0),45))</f>
      </c>
      <c r="E52" s="18">
        <f>IF(ISBLANK(A52),"",INDEX(A$5:$N$190,MATCH(A52,#REF!,0),46))</f>
      </c>
      <c r="F52" s="19">
        <f>IF(ISERROR(INDEX($A$5:$N$105,MATCH($A52,#REF!,0),22)),"",INDEX($A$5:$N$105,MATCH($A52,#REF!,0),22))</f>
      </c>
      <c r="G52" s="9">
        <f t="shared" si="5"/>
      </c>
      <c r="H52" s="10">
        <f t="shared" si="6"/>
      </c>
      <c r="I52" s="19">
        <f>IF(ISERROR(INDEX($A$5:$N$105,MATCH($A52,#REF!,0),25)),"",INDEX($A$5:$N$105,MATCH($A52,#REF!,0),25))</f>
      </c>
      <c r="J52" s="10">
        <f t="shared" si="4"/>
      </c>
      <c r="K52" s="10">
        <f t="shared" si="2"/>
      </c>
      <c r="L52" s="20" t="e">
        <f>IF(ISERROR(D52+J52+G52),IF(ISERROR(#REF!+J52),#REF!,(#REF!+J52)),(D52+J52+G52))</f>
        <v>#REF!</v>
      </c>
      <c r="M52" s="10">
        <f t="shared" si="3"/>
      </c>
      <c r="GY52" s="8"/>
      <c r="GZ52" s="8"/>
      <c r="HA52" s="8"/>
      <c r="HB52" s="8"/>
      <c r="HC52" s="8"/>
      <c r="HD52" s="8"/>
      <c r="HE52" s="8"/>
      <c r="HF52" s="8"/>
      <c r="HG52" s="8"/>
      <c r="HH52" s="8"/>
    </row>
    <row r="53" spans="1:216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40">
        <f>IF(ISBLANK(A53),"",INDEX(A$5:$N$176,MATCH(A53,#REF!,0),45))</f>
      </c>
      <c r="E53" s="18">
        <f>IF(ISBLANK(A53),"",INDEX(A$5:$N$190,MATCH(A53,#REF!,0),46))</f>
      </c>
      <c r="F53" s="19">
        <f>IF(ISERROR(INDEX($A$5:$N$105,MATCH($A53,#REF!,0),22)),"",INDEX($A$5:$N$105,MATCH($A53,#REF!,0),22))</f>
      </c>
      <c r="G53" s="9">
        <f t="shared" si="5"/>
      </c>
      <c r="H53" s="10">
        <f t="shared" si="6"/>
      </c>
      <c r="I53" s="19">
        <f>IF(ISERROR(INDEX($A$5:$N$105,MATCH($A53,#REF!,0),25)),"",INDEX($A$5:$N$105,MATCH($A53,#REF!,0),25))</f>
      </c>
      <c r="J53" s="10">
        <f t="shared" si="4"/>
      </c>
      <c r="K53" s="10">
        <f t="shared" si="2"/>
      </c>
      <c r="L53" s="20" t="e">
        <f>IF(ISERROR(D53+J53+G53),IF(ISERROR(#REF!+J53),#REF!,(#REF!+J53)),(D53+J53+G53))</f>
        <v>#REF!</v>
      </c>
      <c r="M53" s="10">
        <f t="shared" si="3"/>
      </c>
      <c r="GY53" s="8"/>
      <c r="GZ53" s="8"/>
      <c r="HA53" s="8"/>
      <c r="HB53" s="8"/>
      <c r="HC53" s="8"/>
      <c r="HD53" s="8"/>
      <c r="HE53" s="8"/>
      <c r="HF53" s="8"/>
      <c r="HG53" s="8"/>
      <c r="HH53" s="8"/>
    </row>
    <row r="54" spans="1:216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40">
        <f>IF(ISBLANK(A54),"",INDEX(A$5:$N$176,MATCH(A54,#REF!,0),45))</f>
      </c>
      <c r="E54" s="18">
        <f>IF(ISBLANK(A54),"",INDEX(A$5:$N$190,MATCH(A54,#REF!,0),46))</f>
      </c>
      <c r="F54" s="19">
        <f>IF(ISERROR(INDEX($A$5:$N$105,MATCH($A54,#REF!,0),22)),"",INDEX($A$5:$N$105,MATCH($A54,#REF!,0),22))</f>
      </c>
      <c r="G54" s="9">
        <f t="shared" si="5"/>
      </c>
      <c r="H54" s="10">
        <f t="shared" si="6"/>
      </c>
      <c r="I54" s="19">
        <f>IF(ISERROR(INDEX($A$5:$N$105,MATCH($A54,#REF!,0),25)),"",INDEX($A$5:$N$105,MATCH($A54,#REF!,0),25))</f>
      </c>
      <c r="J54" s="10">
        <f t="shared" si="4"/>
      </c>
      <c r="K54" s="10">
        <f t="shared" si="2"/>
      </c>
      <c r="L54" s="20" t="e">
        <f>IF(ISERROR(D54+J54+G54),IF(ISERROR(#REF!+J54),#REF!,(#REF!+J54)),(D54+J54+G54))</f>
        <v>#REF!</v>
      </c>
      <c r="M54" s="10">
        <f t="shared" si="3"/>
      </c>
      <c r="GY54" s="8"/>
      <c r="GZ54" s="8"/>
      <c r="HA54" s="8"/>
      <c r="HB54" s="8"/>
      <c r="HC54" s="8"/>
      <c r="HD54" s="8"/>
      <c r="HE54" s="8"/>
      <c r="HF54" s="8"/>
      <c r="HG54" s="8"/>
      <c r="HH54" s="8"/>
    </row>
    <row r="55" spans="1:216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40">
        <f>IF(ISBLANK(A55),"",INDEX(A$5:$N$176,MATCH(A55,#REF!,0),45))</f>
      </c>
      <c r="E55" s="18">
        <f>IF(ISBLANK(A55),"",INDEX(A$5:$N$190,MATCH(A55,#REF!,0),46))</f>
      </c>
      <c r="F55" s="19">
        <f>IF(ISERROR(INDEX($A$5:$N$105,MATCH($A55,#REF!,0),22)),"",INDEX($A$5:$N$105,MATCH($A55,#REF!,0),22))</f>
      </c>
      <c r="G55" s="9">
        <f t="shared" si="5"/>
      </c>
      <c r="H55" s="10">
        <f t="shared" si="6"/>
      </c>
      <c r="I55" s="19">
        <f>IF(ISERROR(INDEX($A$5:$N$105,MATCH($A55,#REF!,0),25)),"",INDEX($A$5:$N$105,MATCH($A55,#REF!,0),25))</f>
      </c>
      <c r="J55" s="10">
        <f t="shared" si="4"/>
      </c>
      <c r="K55" s="10">
        <f t="shared" si="2"/>
      </c>
      <c r="L55" s="20" t="e">
        <f>IF(ISERROR(D55+J55+G55),IF(ISERROR(#REF!+J55),#REF!,(#REF!+J55)),(D55+J55+G55))</f>
        <v>#REF!</v>
      </c>
      <c r="M55" s="10">
        <f t="shared" si="3"/>
      </c>
      <c r="GY55" s="8"/>
      <c r="GZ55" s="8"/>
      <c r="HA55" s="8"/>
      <c r="HB55" s="8"/>
      <c r="HC55" s="8"/>
      <c r="HD55" s="8"/>
      <c r="HE55" s="8"/>
      <c r="HF55" s="8"/>
      <c r="HG55" s="8"/>
      <c r="HH55" s="8"/>
    </row>
    <row r="56" spans="1:216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40">
        <f>IF(ISBLANK(A56),"",INDEX(A$5:$N$176,MATCH(A56,#REF!,0),45))</f>
      </c>
      <c r="E56" s="18">
        <f>IF(ISBLANK(A56),"",INDEX(A$5:$N$190,MATCH(A56,#REF!,0),46))</f>
      </c>
      <c r="F56" s="19">
        <f>IF(ISERROR(INDEX($A$5:$N$105,MATCH($A56,#REF!,0),22)),"",INDEX($A$5:$N$105,MATCH($A56,#REF!,0),22))</f>
      </c>
      <c r="G56" s="9">
        <f t="shared" si="5"/>
      </c>
      <c r="H56" s="10">
        <f t="shared" si="6"/>
      </c>
      <c r="I56" s="19">
        <f>IF(ISERROR(INDEX($A$5:$N$105,MATCH($A56,#REF!,0),25)),"",INDEX($A$5:$N$105,MATCH($A56,#REF!,0),25))</f>
      </c>
      <c r="J56" s="10">
        <f t="shared" si="4"/>
      </c>
      <c r="K56" s="10">
        <f t="shared" si="2"/>
      </c>
      <c r="L56" s="20" t="e">
        <f>IF(ISERROR(D56+J56+G56),IF(ISERROR(#REF!+J56),#REF!,(#REF!+J56)),(D56+J56+G56))</f>
        <v>#REF!</v>
      </c>
      <c r="M56" s="10">
        <f t="shared" si="3"/>
      </c>
      <c r="GY56" s="8"/>
      <c r="GZ56" s="8"/>
      <c r="HA56" s="8"/>
      <c r="HB56" s="8"/>
      <c r="HC56" s="8"/>
      <c r="HD56" s="8"/>
      <c r="HE56" s="8"/>
      <c r="HF56" s="8"/>
      <c r="HG56" s="8"/>
      <c r="HH56" s="8"/>
    </row>
    <row r="57" spans="1:216" ht="17.25" customHeight="1" hidden="1" thickBot="1">
      <c r="A57" s="52"/>
      <c r="B57" s="17">
        <f>IF(ISBLANK(A57),"",INDEX(#REF!,MATCH(A57,#REF!,0),4))</f>
      </c>
      <c r="C57" s="17">
        <f>IF(ISBLANK(A57),"",INDEX(#REF!,MATCH(A57,#REF!,0),5))</f>
      </c>
      <c r="D57" s="40">
        <f>IF(ISBLANK(A57),"",INDEX(A$5:$N$176,MATCH(A57,#REF!,0),45))</f>
      </c>
      <c r="E57" s="18">
        <f>IF(ISBLANK(A57),"",INDEX(A$5:$N$190,MATCH(A57,#REF!,0),46))</f>
      </c>
      <c r="F57" s="19">
        <f>IF(ISERROR(INDEX($A$5:$N$105,MATCH($A57,#REF!,0),22)),"",INDEX($A$5:$N$105,MATCH($A57,#REF!,0),22))</f>
      </c>
      <c r="G57" s="9">
        <f t="shared" si="5"/>
      </c>
      <c r="H57" s="10">
        <f t="shared" si="6"/>
      </c>
      <c r="I57" s="19">
        <f>IF(ISERROR(INDEX($A$5:$N$105,MATCH($A57,#REF!,0),25)),"",INDEX($A$5:$N$105,MATCH($A57,#REF!,0),25))</f>
      </c>
      <c r="J57" s="10">
        <f t="shared" si="4"/>
      </c>
      <c r="K57" s="10">
        <f t="shared" si="2"/>
      </c>
      <c r="L57" s="20" t="e">
        <f>IF(ISERROR(D57+J57+G57),IF(ISERROR(#REF!+J57),#REF!,(#REF!+J57)),(D57+J57+G57))</f>
        <v>#REF!</v>
      </c>
      <c r="M57" s="10">
        <f t="shared" si="3"/>
      </c>
      <c r="GY57" s="8"/>
      <c r="GZ57" s="8"/>
      <c r="HA57" s="8"/>
      <c r="HB57" s="8"/>
      <c r="HC57" s="8"/>
      <c r="HD57" s="8"/>
      <c r="HE57" s="8"/>
      <c r="HF57" s="8"/>
      <c r="HG57" s="8"/>
      <c r="HH57" s="8"/>
    </row>
    <row r="58" spans="1:216" ht="17.25" customHeight="1" hidden="1" thickBot="1">
      <c r="A58" s="53"/>
      <c r="B58" s="17">
        <f>IF(ISBLANK(A58),"",INDEX(#REF!,MATCH(A58,#REF!,0),4))</f>
      </c>
      <c r="C58" s="17">
        <f>IF(ISBLANK(A58),"",INDEX(#REF!,MATCH(A58,#REF!,0),5))</f>
      </c>
      <c r="D58" s="41">
        <f>IF(ISBLANK(A58),"",INDEX(A$5:$N$176,MATCH(A58,#REF!,0),45))</f>
      </c>
      <c r="E58" s="32">
        <f>IF(ISBLANK(A58),"",INDEX(A$5:$N$190,MATCH(A58,#REF!,0),46))</f>
      </c>
      <c r="F58" s="33">
        <f>IF(ISERROR(INDEX($A$5:$N$105,MATCH($A58,#REF!,0),22)),"",INDEX($A$5:$N$105,MATCH($A58,#REF!,0),22))</f>
      </c>
      <c r="G58" s="14">
        <f>IF(F58="","",IF(F58-INT(F58)&gt;=(60/100),"Err",IF(ISBLANK(F58),"",IF(((INT(F58)*60)+((F58*100))-(INT(F58)*100))&gt;=690,0,IF(((INT(F58)*60)+((F58*100))-(INT(F58)*100))&gt;440,1380-((INT(F58)*60)+((F58*100))-(INT(F58)*100))*2,2700-((INT(F58)*60)+((F58*100))-(INT(F58)*100))*5)))))</f>
      </c>
      <c r="H58" s="15">
        <f t="shared" si="6"/>
      </c>
      <c r="I58" s="33">
        <f>IF(ISERROR(INDEX($A$5:$N$105,MATCH($A58,#REF!,0),25)),"",INDEX($A$5:$N$105,MATCH($A58,#REF!,0),25))</f>
      </c>
      <c r="J58" s="15">
        <f>IF(I58="","",IF(I58-INT(I58)&gt;=(25/100),"Err",IF(ISBLANK(I58),"",IF(((INT(I58)*25)+(100*(I58-INT(I58))))&lt;51,((INT(I58)*25)+(100*(I58-INT(I58))))*4,IF(((INT(I58)*25)+(100*(I58-INT(I58))))&lt;201,200+((((INT(I58)*25)+(100*(I58-INT(I58))))-50)*6),IF(((INT(I58)*25)+(100*(I58-INT(I58))))&gt;200,1100+(((INT(I58)*25)+(100*(I58-INT(I58))))-200)*4))))))</f>
      </c>
      <c r="K58" s="15">
        <f t="shared" si="2"/>
      </c>
      <c r="L58" s="34" t="e">
        <f>IF(ISERROR(D58+J58+G58),IF(ISERROR(#REF!+J58),#REF!,(#REF!+J58)),(D58+J58+G58))</f>
        <v>#REF!</v>
      </c>
      <c r="M58" s="15">
        <f t="shared" si="3"/>
      </c>
      <c r="GY58" s="8"/>
      <c r="GZ58" s="8"/>
      <c r="HA58" s="8"/>
      <c r="HB58" s="8"/>
      <c r="HC58" s="8"/>
      <c r="HD58" s="8"/>
      <c r="HE58" s="8"/>
      <c r="HF58" s="8"/>
      <c r="HG58" s="8"/>
      <c r="HH58" s="8"/>
    </row>
    <row r="59" spans="1:2" ht="17.25" customHeight="1" hidden="1" thickBot="1">
      <c r="A59" s="408" t="s">
        <v>11</v>
      </c>
      <c r="B59" s="385"/>
    </row>
    <row r="60" spans="10:11" ht="15">
      <c r="J60" s="36"/>
      <c r="K60" s="26"/>
    </row>
  </sheetData>
  <sheetProtection selectLockedCells="1" selectUnlockedCells="1"/>
  <mergeCells count="9">
    <mergeCell ref="L3:M3"/>
    <mergeCell ref="A59:B59"/>
    <mergeCell ref="D3:E3"/>
    <mergeCell ref="F3:H3"/>
    <mergeCell ref="I3:K3"/>
    <mergeCell ref="A1:B2"/>
    <mergeCell ref="A3:A4"/>
    <mergeCell ref="B3:B4"/>
    <mergeCell ref="C3:C4"/>
  </mergeCells>
  <conditionalFormatting sqref="G41 L41 J41 D58:E58 M58 H58 K58 K33:K51 K18:K31 M18:M51 H18:H51 D18:E51 D5:D17">
    <cfRule type="cellIs" priority="24" dxfId="2" operator="equal" stopIfTrue="1">
      <formula>1</formula>
    </cfRule>
    <cfRule type="cellIs" priority="25" dxfId="1" operator="equal" stopIfTrue="1">
      <formula>2</formula>
    </cfRule>
    <cfRule type="cellIs" priority="26" dxfId="0" operator="between" stopIfTrue="1">
      <formula>3</formula>
      <formula>6</formula>
    </cfRule>
  </conditionalFormatting>
  <conditionalFormatting sqref="K52:K57 H52:H57 M52:M57 D52:E57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K32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M60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M66" sqref="M66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31.57421875" style="2" customWidth="1"/>
    <col min="4" max="4" width="11.140625" style="1" customWidth="1"/>
    <col min="5" max="5" width="11.140625" style="3" customWidth="1"/>
    <col min="6" max="10" width="11.140625" style="1" customWidth="1"/>
    <col min="11" max="11" width="13.00390625" style="2" customWidth="1"/>
    <col min="12" max="12" width="10.00390625" style="2" customWidth="1"/>
    <col min="13" max="13" width="13.57421875" style="2" customWidth="1"/>
    <col min="14" max="14" width="10.140625" style="2" customWidth="1"/>
    <col min="15" max="16384" width="9.140625" style="2" customWidth="1"/>
  </cols>
  <sheetData>
    <row r="1" spans="1:11" ht="17.25" customHeight="1">
      <c r="A1" s="412" t="s">
        <v>24</v>
      </c>
      <c r="B1" s="412"/>
      <c r="K1" s="1"/>
    </row>
    <row r="2" spans="1:2" ht="17.25" customHeight="1" thickBot="1">
      <c r="A2" s="412"/>
      <c r="B2" s="412"/>
    </row>
    <row r="3" spans="1:221" ht="17.25" customHeight="1" thickBot="1">
      <c r="A3" s="413" t="s">
        <v>2</v>
      </c>
      <c r="B3" s="410" t="s">
        <v>0</v>
      </c>
      <c r="C3" s="406" t="s">
        <v>1</v>
      </c>
      <c r="D3" s="287" t="s">
        <v>3</v>
      </c>
      <c r="E3" s="288"/>
      <c r="F3" s="433" t="s">
        <v>4</v>
      </c>
      <c r="G3" s="434"/>
      <c r="H3" s="434"/>
      <c r="I3" s="225" t="s">
        <v>5</v>
      </c>
      <c r="J3" s="161"/>
      <c r="K3" s="431"/>
      <c r="L3" s="432" t="s">
        <v>6</v>
      </c>
      <c r="M3" s="288"/>
      <c r="HD3" s="7"/>
      <c r="HE3" s="7"/>
      <c r="HF3" s="7"/>
      <c r="HG3" s="7"/>
      <c r="HH3" s="7"/>
      <c r="HI3" s="7"/>
      <c r="HJ3" s="7"/>
      <c r="HK3" s="7"/>
      <c r="HL3" s="7"/>
      <c r="HM3" s="7"/>
    </row>
    <row r="4" spans="1:221" ht="17.25" customHeight="1" thickBot="1">
      <c r="A4" s="409"/>
      <c r="B4" s="411"/>
      <c r="C4" s="407"/>
      <c r="D4" s="138" t="s">
        <v>7</v>
      </c>
      <c r="E4" s="139" t="s">
        <v>8</v>
      </c>
      <c r="F4" s="187" t="s">
        <v>9</v>
      </c>
      <c r="G4" s="108" t="s">
        <v>7</v>
      </c>
      <c r="H4" s="188" t="s">
        <v>8</v>
      </c>
      <c r="I4" s="83" t="s">
        <v>10</v>
      </c>
      <c r="J4" s="5" t="s">
        <v>7</v>
      </c>
      <c r="K4" s="76" t="s">
        <v>8</v>
      </c>
      <c r="L4" s="145" t="s">
        <v>7</v>
      </c>
      <c r="M4" s="86" t="s">
        <v>8</v>
      </c>
      <c r="HD4" s="7"/>
      <c r="HE4" s="7"/>
      <c r="HF4" s="7"/>
      <c r="HG4" s="7"/>
      <c r="HH4" s="7"/>
      <c r="HI4" s="7"/>
      <c r="HJ4" s="7"/>
      <c r="HK4" s="7"/>
      <c r="HL4" s="7"/>
      <c r="HM4" s="7"/>
    </row>
    <row r="5" spans="1:221" ht="17.25" customHeight="1" thickBot="1">
      <c r="A5" s="217">
        <v>85</v>
      </c>
      <c r="B5" s="31" t="s">
        <v>91</v>
      </c>
      <c r="C5" s="31" t="s">
        <v>41</v>
      </c>
      <c r="D5" s="298">
        <v>740</v>
      </c>
      <c r="E5" s="244">
        <v>1</v>
      </c>
      <c r="F5" s="291">
        <v>12.38</v>
      </c>
      <c r="G5" s="196">
        <v>0</v>
      </c>
      <c r="H5" s="197">
        <v>1</v>
      </c>
      <c r="I5" s="170">
        <v>6.16</v>
      </c>
      <c r="J5" s="173">
        <v>896</v>
      </c>
      <c r="K5" s="172">
        <v>1</v>
      </c>
      <c r="L5" s="174">
        <v>1636</v>
      </c>
      <c r="M5" s="172">
        <v>1</v>
      </c>
      <c r="HD5" s="8"/>
      <c r="HE5" s="8"/>
      <c r="HF5" s="8"/>
      <c r="HG5" s="8"/>
      <c r="HH5" s="8"/>
      <c r="HI5" s="8"/>
      <c r="HJ5" s="8"/>
      <c r="HK5" s="8"/>
      <c r="HL5" s="8"/>
      <c r="HM5" s="8"/>
    </row>
    <row r="6" spans="1:221" ht="17.25" customHeight="1" hidden="1" thickBot="1">
      <c r="A6" s="368">
        <v>86</v>
      </c>
      <c r="B6" s="245" t="e">
        <f>IF(ISBLANK(A6),"",INDEX(#REF!,MATCH(A6,#REF!,0),4))</f>
        <v>#REF!</v>
      </c>
      <c r="C6" s="245" t="e">
        <f>IF(ISBLANK(A6),"",INDEX(#REF!,MATCH(A6,#REF!,0),5))</f>
        <v>#REF!</v>
      </c>
      <c r="D6" s="369"/>
      <c r="E6" s="370" t="e">
        <f>#REF!</f>
        <v>#REF!</v>
      </c>
      <c r="F6" s="371"/>
      <c r="G6" s="372">
        <f aca="true" t="shared" si="0" ref="G6:G17">IF(F6="","",IF(F6-INT(F6)&gt;=(60/100),"Err",IF(ISBLANK(F6),"",IF(((INT(F6)*60)+((F6*100))-(INT(F6)*100))&gt;=690,0,IF(((INT(F6)*60)+((F6*100))-(INT(F6)*100))&gt;440,1380-((INT(F6)*60)+((F6*100))-(INT(F6)*100))*2,2700-((INT(F6)*60)+((F6*100))-(INT(F6)*100))*5)))))</f>
      </c>
      <c r="H6" s="373">
        <f aca="true" t="shared" si="1" ref="H6:H18">IF(G6="","",(RANK(G6,G$5:G$103)))</f>
      </c>
      <c r="I6" s="375"/>
      <c r="J6" s="374">
        <f>IF(I6="","",IF(I6-INT(I6)&gt;=(25/100),"Err",IF(ISBLANK(I6),"",IF(((INT(I6)*25)+(100*(I6-INT(I6))))&lt;51,((INT(I6)*25)+(100*(I6-INT(I6))))*4,IF(((INT(I6)*25)+(100*(I6-INT(I6))))&lt;201,200+((((INT(I6)*25)+(100*(I6-INT(I6))))-50)*6),IF(((INT(I6)*25)+(100*(I6-INT(I6))))&gt;200,1100+(((INT(I6)*25)+(100*(I6-INT(I6))))-200)*4))))))</f>
      </c>
      <c r="K6" s="376">
        <f aca="true" t="shared" si="2" ref="K6:K36">IF(J6="","",(RANK(J6,J$5:J$89)))</f>
      </c>
      <c r="L6" s="377"/>
      <c r="M6" s="376"/>
      <c r="HD6" s="8"/>
      <c r="HE6" s="8"/>
      <c r="HF6" s="8"/>
      <c r="HG6" s="8"/>
      <c r="HH6" s="8"/>
      <c r="HI6" s="8"/>
      <c r="HJ6" s="8"/>
      <c r="HK6" s="8"/>
      <c r="HL6" s="8"/>
      <c r="HM6" s="8"/>
    </row>
    <row r="7" spans="1:221" ht="17.25" customHeight="1" hidden="1" thickBot="1">
      <c r="A7" s="272">
        <v>82</v>
      </c>
      <c r="B7" s="245" t="e">
        <f>IF(ISBLANK(A7),"",INDEX(#REF!,MATCH(A7,#REF!,0),4))</f>
        <v>#REF!</v>
      </c>
      <c r="C7" s="245" t="e">
        <f>IF(ISBLANK(A7),"",INDEX(#REF!,MATCH(A7,#REF!,0),5))</f>
        <v>#REF!</v>
      </c>
      <c r="D7" s="273" t="e">
        <f>#REF!</f>
        <v>#REF!</v>
      </c>
      <c r="E7" s="246" t="e">
        <f>#REF!</f>
        <v>#REF!</v>
      </c>
      <c r="F7" s="274"/>
      <c r="G7" s="275">
        <f t="shared" si="0"/>
      </c>
      <c r="H7" s="276">
        <f t="shared" si="1"/>
      </c>
      <c r="I7" s="247"/>
      <c r="J7" s="276">
        <f aca="true" t="shared" si="3" ref="J7:J13">IF(I7="","",IF(I7-INT(I7)&gt;=(25/100),"Err",IF(ISBLANK(I7),"",IF(((INT(I7)*25)+(100*(I7-INT(I7))))&lt;51,((INT(I7)*25)+(100*(I7-INT(I7))))*4,IF(((INT(I7)*25)+(100*(I7-INT(I7))))&lt;201,200+((((INT(I7)*25)+(100*(I7-INT(I7))))-50)*6),IF(((INT(I7)*25)+(100*(I7-INT(I7))))&gt;200,1100+(((INT(I7)*25)+(100*(I7-INT(I7))))-200)*4))))))</f>
      </c>
      <c r="K7" s="248">
        <f t="shared" si="2"/>
      </c>
      <c r="L7" s="277"/>
      <c r="M7" s="248"/>
      <c r="HD7" s="8"/>
      <c r="HE7" s="8"/>
      <c r="HF7" s="8"/>
      <c r="HG7" s="8"/>
      <c r="HH7" s="8"/>
      <c r="HI7" s="8"/>
      <c r="HJ7" s="8"/>
      <c r="HK7" s="8"/>
      <c r="HL7" s="8"/>
      <c r="HM7" s="8"/>
    </row>
    <row r="8" spans="1:221" ht="17.25" customHeight="1" hidden="1" thickBot="1">
      <c r="A8" s="118"/>
      <c r="B8" s="45">
        <f>IF(ISBLANK(A8),"",INDEX(#REF!,MATCH(A8,#REF!,0),4))</f>
      </c>
      <c r="C8" s="45">
        <f>IF(ISBLANK(A8),"",INDEX(#REF!,MATCH(A8,#REF!,0),5))</f>
      </c>
      <c r="D8" s="67"/>
      <c r="E8" s="66" t="e">
        <f>#REF!</f>
        <v>#REF!</v>
      </c>
      <c r="F8" s="72"/>
      <c r="G8" s="73">
        <f t="shared" si="0"/>
      </c>
      <c r="H8" s="74">
        <f t="shared" si="1"/>
      </c>
      <c r="I8" s="72"/>
      <c r="J8" s="74">
        <f t="shared" si="3"/>
      </c>
      <c r="K8" s="74">
        <f t="shared" si="2"/>
      </c>
      <c r="L8" s="84" t="e">
        <f>IF(ISERROR(D8+J8+G8),IF(ISERROR(#REF!+J8),#REF!,(#REF!+J8)),(D8+J8+G8))</f>
        <v>#REF!</v>
      </c>
      <c r="M8" s="107">
        <f aca="true" t="shared" si="4" ref="M8:M36">IF(ISERROR(RANK(L8,L$5:L$58)),"",RANK(L8,L$5:L$58))</f>
      </c>
      <c r="HD8" s="8"/>
      <c r="HE8" s="8"/>
      <c r="HF8" s="8"/>
      <c r="HG8" s="8"/>
      <c r="HH8" s="8"/>
      <c r="HI8" s="8"/>
      <c r="HJ8" s="8"/>
      <c r="HK8" s="8"/>
      <c r="HL8" s="8"/>
      <c r="HM8" s="8"/>
    </row>
    <row r="9" spans="1:221" ht="17.25" customHeight="1" hidden="1" thickBot="1">
      <c r="A9" s="52"/>
      <c r="B9" s="17">
        <f>IF(ISBLANK(A9),"",INDEX(#REF!,MATCH(A9,#REF!,0),4))</f>
      </c>
      <c r="C9" s="17">
        <f>IF(ISBLANK(A9),"",INDEX(#REF!,MATCH(A9,#REF!,0),5))</f>
      </c>
      <c r="D9" s="18"/>
      <c r="E9" s="40" t="e">
        <f>#REF!</f>
        <v>#REF!</v>
      </c>
      <c r="F9" s="19"/>
      <c r="G9" s="9">
        <f t="shared" si="0"/>
      </c>
      <c r="H9" s="10">
        <f t="shared" si="1"/>
      </c>
      <c r="I9" s="19"/>
      <c r="J9" s="10">
        <f t="shared" si="3"/>
      </c>
      <c r="K9" s="10">
        <f t="shared" si="2"/>
      </c>
      <c r="L9" s="20" t="e">
        <f>IF(ISERROR(D9+J9+G9),IF(ISERROR(#REF!+J9),#REF!,(#REF!+J9)),(D9+J9+G9))</f>
        <v>#REF!</v>
      </c>
      <c r="M9" s="80">
        <f t="shared" si="4"/>
      </c>
      <c r="HD9" s="8"/>
      <c r="HE9" s="8"/>
      <c r="HF9" s="8"/>
      <c r="HG9" s="8"/>
      <c r="HH9" s="8"/>
      <c r="HI9" s="8"/>
      <c r="HJ9" s="8"/>
      <c r="HK9" s="8"/>
      <c r="HL9" s="8"/>
      <c r="HM9" s="8"/>
    </row>
    <row r="10" spans="1:221" ht="17.25" customHeight="1" hidden="1" thickBot="1">
      <c r="A10" s="52"/>
      <c r="B10" s="17">
        <f>IF(ISBLANK(A10),"",INDEX(#REF!,MATCH(A10,#REF!,0),4))</f>
      </c>
      <c r="C10" s="17">
        <f>IF(ISBLANK(A10),"",INDEX(#REF!,MATCH(A10,#REF!,0),5))</f>
      </c>
      <c r="D10" s="18"/>
      <c r="E10" s="40" t="e">
        <f>#REF!</f>
        <v>#REF!</v>
      </c>
      <c r="F10" s="19"/>
      <c r="G10" s="9">
        <f t="shared" si="0"/>
      </c>
      <c r="H10" s="10">
        <f t="shared" si="1"/>
      </c>
      <c r="I10" s="19"/>
      <c r="J10" s="10">
        <f t="shared" si="3"/>
      </c>
      <c r="K10" s="10">
        <f t="shared" si="2"/>
      </c>
      <c r="L10" s="20" t="e">
        <f>IF(ISERROR(D10+J10+G10),IF(ISERROR(#REF!+J10),#REF!,(#REF!+J10)),(D10+J10+G10))</f>
        <v>#REF!</v>
      </c>
      <c r="M10" s="80">
        <f t="shared" si="4"/>
      </c>
      <c r="HD10" s="8"/>
      <c r="HE10" s="8"/>
      <c r="HF10" s="8"/>
      <c r="HG10" s="8"/>
      <c r="HH10" s="8"/>
      <c r="HI10" s="8"/>
      <c r="HJ10" s="8"/>
      <c r="HK10" s="8"/>
      <c r="HL10" s="8"/>
      <c r="HM10" s="8"/>
    </row>
    <row r="11" spans="1:221" ht="17.25" customHeight="1" hidden="1" thickBot="1">
      <c r="A11" s="52"/>
      <c r="B11" s="17">
        <f>IF(ISBLANK(A11),"",INDEX(#REF!,MATCH(A11,#REF!,0),4))</f>
      </c>
      <c r="C11" s="17">
        <f>IF(ISBLANK(A11),"",INDEX(#REF!,MATCH(A11,#REF!,0),5))</f>
      </c>
      <c r="D11" s="18"/>
      <c r="E11" s="40" t="e">
        <f>#REF!</f>
        <v>#REF!</v>
      </c>
      <c r="F11" s="19"/>
      <c r="G11" s="9">
        <f t="shared" si="0"/>
      </c>
      <c r="H11" s="10">
        <f t="shared" si="1"/>
      </c>
      <c r="I11" s="19"/>
      <c r="J11" s="10">
        <f t="shared" si="3"/>
      </c>
      <c r="K11" s="10">
        <f t="shared" si="2"/>
      </c>
      <c r="L11" s="20" t="e">
        <f>IF(ISERROR(D11+J11+G11),IF(ISERROR(#REF!+J11),#REF!,(#REF!+J11)),(D11+J11+G11))</f>
        <v>#REF!</v>
      </c>
      <c r="M11" s="80">
        <f t="shared" si="4"/>
      </c>
      <c r="HD11" s="8"/>
      <c r="HE11" s="8"/>
      <c r="HF11" s="8"/>
      <c r="HG11" s="8"/>
      <c r="HH11" s="8"/>
      <c r="HI11" s="8"/>
      <c r="HJ11" s="8"/>
      <c r="HK11" s="8"/>
      <c r="HL11" s="8"/>
      <c r="HM11" s="8"/>
    </row>
    <row r="12" spans="1:221" ht="17.25" customHeight="1" hidden="1" thickBot="1">
      <c r="A12" s="52"/>
      <c r="B12" s="17">
        <f>IF(ISBLANK(A12),"",INDEX(#REF!,MATCH(A12,#REF!,0),4))</f>
      </c>
      <c r="C12" s="17">
        <f>IF(ISBLANK(A12),"",INDEX(#REF!,MATCH(A12,#REF!,0),5))</f>
      </c>
      <c r="D12" s="18"/>
      <c r="E12" s="40" t="e">
        <f>#REF!</f>
        <v>#REF!</v>
      </c>
      <c r="F12" s="19"/>
      <c r="G12" s="9">
        <f t="shared" si="0"/>
      </c>
      <c r="H12" s="10">
        <f t="shared" si="1"/>
      </c>
      <c r="I12" s="19"/>
      <c r="J12" s="10">
        <f t="shared" si="3"/>
      </c>
      <c r="K12" s="10">
        <f t="shared" si="2"/>
      </c>
      <c r="L12" s="20" t="e">
        <f>IF(ISERROR(D12+J12+G12),IF(ISERROR(#REF!+J12),#REF!,(#REF!+J12)),(D12+J12+G12))</f>
        <v>#REF!</v>
      </c>
      <c r="M12" s="80">
        <f t="shared" si="4"/>
      </c>
      <c r="HD12" s="8"/>
      <c r="HE12" s="8"/>
      <c r="HF12" s="8"/>
      <c r="HG12" s="8"/>
      <c r="HH12" s="8"/>
      <c r="HI12" s="8"/>
      <c r="HJ12" s="8"/>
      <c r="HK12" s="8"/>
      <c r="HL12" s="8"/>
      <c r="HM12" s="8"/>
    </row>
    <row r="13" spans="1:221" ht="17.25" customHeight="1" hidden="1" thickBot="1">
      <c r="A13" s="52"/>
      <c r="B13" s="17">
        <f>IF(ISBLANK(A13),"",INDEX(#REF!,MATCH(A13,#REF!,0),4))</f>
      </c>
      <c r="C13" s="17">
        <f>IF(ISBLANK(A13),"",INDEX(#REF!,MATCH(A13,#REF!,0),5))</f>
      </c>
      <c r="D13" s="18"/>
      <c r="E13" s="40" t="e">
        <f>#REF!</f>
        <v>#REF!</v>
      </c>
      <c r="F13" s="19"/>
      <c r="G13" s="9">
        <f t="shared" si="0"/>
      </c>
      <c r="H13" s="10">
        <f t="shared" si="1"/>
      </c>
      <c r="I13" s="19"/>
      <c r="J13" s="10">
        <f t="shared" si="3"/>
      </c>
      <c r="K13" s="10">
        <f t="shared" si="2"/>
      </c>
      <c r="L13" s="20" t="e">
        <f>IF(ISERROR(D13+J13+G13),IF(ISERROR(#REF!+J13),#REF!,(#REF!+J13)),(D13+J13+G13))</f>
        <v>#REF!</v>
      </c>
      <c r="M13" s="80">
        <f t="shared" si="4"/>
      </c>
      <c r="HD13" s="8"/>
      <c r="HE13" s="8"/>
      <c r="HF13" s="8"/>
      <c r="HG13" s="8"/>
      <c r="HH13" s="8"/>
      <c r="HI13" s="8"/>
      <c r="HJ13" s="8"/>
      <c r="HK13" s="8"/>
      <c r="HL13" s="8"/>
      <c r="HM13" s="8"/>
    </row>
    <row r="14" spans="1:221" ht="17.25" customHeight="1" hidden="1" thickBot="1">
      <c r="A14" s="52"/>
      <c r="B14" s="17">
        <f>IF(ISBLANK(A14),"",INDEX(#REF!,MATCH(A14,#REF!,0),4))</f>
      </c>
      <c r="C14" s="17">
        <f>IF(ISBLANK(A14),"",INDEX(#REF!,MATCH(A14,#REF!,0),5))</f>
      </c>
      <c r="D14" s="18"/>
      <c r="E14" s="40" t="e">
        <f>#REF!</f>
        <v>#REF!</v>
      </c>
      <c r="F14" s="19"/>
      <c r="G14" s="9">
        <f t="shared" si="0"/>
      </c>
      <c r="H14" s="10">
        <f t="shared" si="1"/>
      </c>
      <c r="I14" s="19"/>
      <c r="J14" s="10">
        <f aca="true" t="shared" si="5" ref="J14:J34">IF(I14="","",IF(I14-INT(I14)&gt;=(25/100),"Err",IF(ISBLANK(I14),"",IF(((INT(I14)*25)+(100*(I14-INT(I14))))&lt;51,((INT(I14)*25)+(100*(I14-INT(I14))))*4,IF(((INT(I14)*25)+(100*(I14-INT(I14))))&lt;201,200+((((INT(I14)*25)+(100*(I14-INT(I14))))-50)*6),IF(((INT(I14)*25)+(100*(I14-INT(I14))))&gt;200,1100+(((INT(I14)*25)+(100*(I14-INT(I14))))-200)*4))))))</f>
      </c>
      <c r="K14" s="10">
        <f t="shared" si="2"/>
      </c>
      <c r="L14" s="20" t="e">
        <f>IF(ISERROR(D14+J14+G14),IF(ISERROR(#REF!+J14),#REF!,(#REF!+J14)),(D14+J14+G14))</f>
        <v>#REF!</v>
      </c>
      <c r="M14" s="80">
        <f t="shared" si="4"/>
      </c>
      <c r="HD14" s="8"/>
      <c r="HE14" s="8"/>
      <c r="HF14" s="8"/>
      <c r="HG14" s="8"/>
      <c r="HH14" s="8"/>
      <c r="HI14" s="8"/>
      <c r="HJ14" s="8"/>
      <c r="HK14" s="8"/>
      <c r="HL14" s="8"/>
      <c r="HM14" s="8"/>
    </row>
    <row r="15" spans="1:221" ht="17.25" customHeight="1" hidden="1" thickBot="1">
      <c r="A15" s="52"/>
      <c r="B15" s="17">
        <f>IF(ISBLANK(A15),"",INDEX(#REF!,MATCH(A15,#REF!,0),4))</f>
      </c>
      <c r="C15" s="17">
        <f>IF(ISBLANK(A15),"",INDEX(#REF!,MATCH(A15,#REF!,0),5))</f>
      </c>
      <c r="D15" s="18"/>
      <c r="E15" s="40" t="e">
        <f>#REF!</f>
        <v>#REF!</v>
      </c>
      <c r="F15" s="19"/>
      <c r="G15" s="9">
        <f t="shared" si="0"/>
      </c>
      <c r="H15" s="10">
        <f t="shared" si="1"/>
      </c>
      <c r="I15" s="19"/>
      <c r="J15" s="10">
        <f t="shared" si="5"/>
      </c>
      <c r="K15" s="10">
        <f t="shared" si="2"/>
      </c>
      <c r="L15" s="20" t="e">
        <f>IF(ISERROR(D15+J15+G15),IF(ISERROR(#REF!+J15),#REF!,(#REF!+J15)),(D15+J15+G15))</f>
        <v>#REF!</v>
      </c>
      <c r="M15" s="80">
        <f t="shared" si="4"/>
      </c>
      <c r="HD15" s="8"/>
      <c r="HE15" s="8"/>
      <c r="HF15" s="8"/>
      <c r="HG15" s="8"/>
      <c r="HH15" s="8"/>
      <c r="HI15" s="8"/>
      <c r="HJ15" s="8"/>
      <c r="HK15" s="8"/>
      <c r="HL15" s="8"/>
      <c r="HM15" s="8"/>
    </row>
    <row r="16" spans="1:221" ht="17.25" customHeight="1" hidden="1" thickBot="1">
      <c r="A16" s="52"/>
      <c r="B16" s="17">
        <f>IF(ISBLANK(A16),"",INDEX(#REF!,MATCH(A16,#REF!,0),4))</f>
      </c>
      <c r="C16" s="17">
        <f>IF(ISBLANK(A16),"",INDEX(#REF!,MATCH(A16,#REF!,0),5))</f>
      </c>
      <c r="D16" s="18"/>
      <c r="E16" s="40" t="e">
        <f>#REF!</f>
        <v>#REF!</v>
      </c>
      <c r="F16" s="19"/>
      <c r="G16" s="9">
        <f t="shared" si="0"/>
      </c>
      <c r="H16" s="10">
        <f t="shared" si="1"/>
      </c>
      <c r="I16" s="19"/>
      <c r="J16" s="10">
        <f t="shared" si="5"/>
      </c>
      <c r="K16" s="10">
        <f t="shared" si="2"/>
      </c>
      <c r="L16" s="20" t="e">
        <f>IF(ISERROR(D16+J16+G16),IF(ISERROR(#REF!+J16),#REF!,(#REF!+J16)),(D16+J16+G16))</f>
        <v>#REF!</v>
      </c>
      <c r="M16" s="80">
        <f t="shared" si="4"/>
      </c>
      <c r="HD16" s="8"/>
      <c r="HE16" s="8"/>
      <c r="HF16" s="8"/>
      <c r="HG16" s="8"/>
      <c r="HH16" s="8"/>
      <c r="HI16" s="8"/>
      <c r="HJ16" s="8"/>
      <c r="HK16" s="8"/>
      <c r="HL16" s="8"/>
      <c r="HM16" s="8"/>
    </row>
    <row r="17" spans="1:221" ht="17.25" customHeight="1" hidden="1" thickBot="1">
      <c r="A17" s="120"/>
      <c r="B17" s="17">
        <f>IF(ISBLANK(A17),"",INDEX(#REF!,MATCH(A17,#REF!,0),4))</f>
      </c>
      <c r="C17" s="17">
        <f>IF(ISBLANK(A17),"",INDEX(#REF!,MATCH(A17,#REF!,0),5))</f>
      </c>
      <c r="D17" s="32"/>
      <c r="E17" s="41" t="e">
        <f>#REF!</f>
        <v>#REF!</v>
      </c>
      <c r="F17" s="33"/>
      <c r="G17" s="14">
        <f t="shared" si="0"/>
      </c>
      <c r="H17" s="15">
        <f t="shared" si="1"/>
      </c>
      <c r="I17" s="33"/>
      <c r="J17" s="15">
        <f t="shared" si="5"/>
      </c>
      <c r="K17" s="15">
        <f t="shared" si="2"/>
      </c>
      <c r="L17" s="34" t="e">
        <f>IF(ISERROR(D17+J17+G17),IF(ISERROR(#REF!+J17),#REF!,(#REF!+J17)),(D17+J17+G17))</f>
        <v>#REF!</v>
      </c>
      <c r="M17" s="82">
        <f t="shared" si="4"/>
      </c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ht="17.25" customHeight="1" hidden="1" thickBot="1">
      <c r="A18" s="118"/>
      <c r="B18" s="45">
        <f>IF(ISBLANK(A18),"",INDEX(#REF!,MATCH(A18,#REF!,0),4))</f>
      </c>
      <c r="C18" s="45">
        <f>IF(ISBLANK(A18),"",INDEX(#REF!,MATCH(A18,#REF!,0),5))</f>
      </c>
      <c r="D18" s="66">
        <f>IF(ISBLANK(A18),"",INDEX(A$5:$N$176,MATCH(A18,#REF!,0),45))</f>
      </c>
      <c r="E18" s="67">
        <f>IF(ISBLANK(A18),"",INDEX(A$5:$N$190,MATCH(A18,#REF!,0),46))</f>
      </c>
      <c r="F18" s="72">
        <f>IF(ISERROR(INDEX($A$5:$N$95,MATCH($A18,#REF!,0),22)),"",INDEX($A$5:$N$95,MATCH($A18,#REF!,0),22))</f>
      </c>
      <c r="G18" s="73">
        <f>IF(F18="","",IF(F18-INT(F18)&gt;=(60/100),"Err",IF(ISBLANK(F18),"",IF(((INT(F18)*60)+((F18*100))-(INT(F18)*100))&gt;=574,0,IF(((INT(F18)*60)+((F18*100))-(INT(F18)*100))&gt;323,1148-((INT(F18)*60)+((F18*100))-(INT(F18)*100))*2,2440-((INT(F18)*60)+((F18*100))-(INT(F18)*100))*6)))))</f>
      </c>
      <c r="H18" s="74">
        <f t="shared" si="1"/>
      </c>
      <c r="I18" s="72">
        <f>IF(ISERROR(INDEX($A$5:$N$105,MATCH($A18,#REF!,0),25)),"",INDEX($A$5:$N$105,MATCH($A18,#REF!,0),25))</f>
      </c>
      <c r="J18" s="74">
        <f t="shared" si="5"/>
      </c>
      <c r="K18" s="74">
        <f t="shared" si="2"/>
      </c>
      <c r="L18" s="84" t="e">
        <f>IF(ISERROR(D18+J18+G18),IF(ISERROR(#REF!+J18),#REF!,(#REF!+J18)),(D18+J18+G18))</f>
        <v>#REF!</v>
      </c>
      <c r="M18" s="74">
        <f t="shared" si="4"/>
      </c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ht="17.25" customHeight="1" hidden="1" thickBot="1">
      <c r="A19" s="52"/>
      <c r="B19" s="17">
        <f>IF(ISBLANK(A19),"",INDEX(#REF!,MATCH(A19,#REF!,0),4))</f>
      </c>
      <c r="C19" s="17">
        <f>IF(ISBLANK(A19),"",INDEX(#REF!,MATCH(A19,#REF!,0),5))</f>
      </c>
      <c r="D19" s="40">
        <f>IF(ISBLANK(A19),"",INDEX(A$5:$N$176,MATCH(A19,#REF!,0),45))</f>
      </c>
      <c r="E19" s="18">
        <f>IF(ISBLANK(A19),"",INDEX(A$5:$N$190,MATCH(A19,#REF!,0),46))</f>
      </c>
      <c r="F19" s="19">
        <f>IF(ISERROR(INDEX($A$5:$N$105,MATCH($A19,#REF!,0),22)),"",INDEX($A$5:$N$105,MATCH($A19,#REF!,0),22))</f>
      </c>
      <c r="G19" s="9">
        <f aca="true" t="shared" si="6" ref="G19:G34">IF(F19="","",IF(F19-INT(F19)&gt;=(60/100),"Err",IF(ISBLANK(F19),"",IF(((INT(F19)*60)+((F19*100))-(INT(F19)*100))&gt;=690,0,IF(((INT(F19)*60)+((F19*100))-(INT(F19)*100))&gt;440,1380-((INT(F19)*60)+((F19*100))-(INT(F19)*100))*2,2700-((INT(F19)*60)+((F19*100))-(INT(F19)*100))*5)))))</f>
      </c>
      <c r="H19" s="10">
        <f aca="true" t="shared" si="7" ref="H19:H58">IF(G19="","",(RANK(G19,G$5:G$89)))</f>
      </c>
      <c r="I19" s="19">
        <f>IF(ISERROR(INDEX($A$5:$N$105,MATCH($A19,#REF!,0),25)),"",INDEX($A$5:$N$105,MATCH($A19,#REF!,0),25))</f>
      </c>
      <c r="J19" s="10">
        <f t="shared" si="5"/>
      </c>
      <c r="K19" s="10">
        <f t="shared" si="2"/>
      </c>
      <c r="L19" s="20" t="e">
        <f>IF(ISERROR(D19+J19+G19),IF(ISERROR(#REF!+J19),#REF!,(#REF!+J19)),(D19+J19+G19))</f>
        <v>#REF!</v>
      </c>
      <c r="M19" s="10">
        <f t="shared" si="4"/>
      </c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7.25" customHeight="1" hidden="1" thickBot="1">
      <c r="A20" s="52"/>
      <c r="B20" s="17">
        <f>IF(ISBLANK(A20),"",INDEX(#REF!,MATCH(A20,#REF!,0),4))</f>
      </c>
      <c r="C20" s="17">
        <f>IF(ISBLANK(A20),"",INDEX(#REF!,MATCH(A20,#REF!,0),5))</f>
      </c>
      <c r="D20" s="40">
        <f>IF(ISBLANK(A20),"",INDEX(A$5:$N$176,MATCH(A20,#REF!,0),45))</f>
      </c>
      <c r="E20" s="18">
        <f>IF(ISBLANK(A20),"",INDEX(A$5:$N$190,MATCH(A20,#REF!,0),46))</f>
      </c>
      <c r="F20" s="19">
        <f>IF(ISERROR(INDEX($A$5:$N$105,MATCH($A20,#REF!,0),22)),"",INDEX($A$5:$N$105,MATCH($A20,#REF!,0),22))</f>
      </c>
      <c r="G20" s="9">
        <f t="shared" si="6"/>
      </c>
      <c r="H20" s="10">
        <f t="shared" si="7"/>
      </c>
      <c r="I20" s="19">
        <f>IF(ISERROR(INDEX($A$5:$N$105,MATCH($A20,#REF!,0),25)),"",INDEX($A$5:$N$105,MATCH($A20,#REF!,0),25))</f>
      </c>
      <c r="J20" s="10">
        <f t="shared" si="5"/>
      </c>
      <c r="K20" s="10">
        <f t="shared" si="2"/>
      </c>
      <c r="L20" s="20" t="e">
        <f>IF(ISERROR(D20+J20+G20),IF(ISERROR(#REF!+J20),#REF!,(#REF!+J20)),(D20+J20+G20))</f>
        <v>#REF!</v>
      </c>
      <c r="M20" s="10">
        <f t="shared" si="4"/>
      </c>
      <c r="HD20" s="8"/>
      <c r="HE20" s="8"/>
      <c r="HF20" s="8"/>
      <c r="HG20" s="8"/>
      <c r="HH20" s="8"/>
      <c r="HI20" s="8"/>
      <c r="HJ20" s="8"/>
      <c r="HK20" s="8"/>
      <c r="HL20" s="8"/>
      <c r="HM20" s="8"/>
    </row>
    <row r="21" spans="1:221" ht="17.25" customHeight="1" hidden="1" thickBot="1">
      <c r="A21" s="52"/>
      <c r="B21" s="17">
        <f>IF(ISBLANK(A21),"",INDEX(#REF!,MATCH(A21,#REF!,0),4))</f>
      </c>
      <c r="C21" s="17">
        <f>IF(ISBLANK(A21),"",INDEX(#REF!,MATCH(A21,#REF!,0),5))</f>
      </c>
      <c r="D21" s="40">
        <f>IF(ISBLANK(A21),"",INDEX(A$5:$N$176,MATCH(A21,#REF!,0),45))</f>
      </c>
      <c r="E21" s="18">
        <f>IF(ISBLANK(A21),"",INDEX(A$5:$N$190,MATCH(A21,#REF!,0),46))</f>
      </c>
      <c r="F21" s="19">
        <f>IF(ISERROR(INDEX($A$5:$N$105,MATCH($A21,#REF!,0),22)),"",INDEX($A$5:$N$105,MATCH($A21,#REF!,0),22))</f>
      </c>
      <c r="G21" s="9">
        <f t="shared" si="6"/>
      </c>
      <c r="H21" s="10">
        <f t="shared" si="7"/>
      </c>
      <c r="I21" s="19">
        <f>IF(ISERROR(INDEX($A$5:$N$105,MATCH($A21,#REF!,0),25)),"",INDEX($A$5:$N$105,MATCH($A21,#REF!,0),25))</f>
      </c>
      <c r="J21" s="10">
        <f t="shared" si="5"/>
      </c>
      <c r="K21" s="10">
        <f t="shared" si="2"/>
      </c>
      <c r="L21" s="20" t="e">
        <f>IF(ISERROR(D21+J21+G21),IF(ISERROR(#REF!+J21),#REF!,(#REF!+J21)),(D21+J21+G21))</f>
        <v>#REF!</v>
      </c>
      <c r="M21" s="10">
        <f t="shared" si="4"/>
      </c>
      <c r="HD21" s="8"/>
      <c r="HE21" s="8"/>
      <c r="HF21" s="8"/>
      <c r="HG21" s="8"/>
      <c r="HH21" s="8"/>
      <c r="HI21" s="8"/>
      <c r="HJ21" s="8"/>
      <c r="HK21" s="8"/>
      <c r="HL21" s="8"/>
      <c r="HM21" s="8"/>
    </row>
    <row r="22" spans="1:221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40">
        <f>IF(ISBLANK(A22),"",INDEX(A$5:$N$176,MATCH(A22,#REF!,0),45))</f>
      </c>
      <c r="E22" s="18">
        <f>IF(ISBLANK(A22),"",INDEX(A$5:$N$190,MATCH(A22,#REF!,0),46))</f>
      </c>
      <c r="F22" s="19">
        <f>IF(ISERROR(INDEX($A$5:$N$105,MATCH($A22,#REF!,0),22)),"",INDEX($A$5:$N$105,MATCH($A22,#REF!,0),22))</f>
      </c>
      <c r="G22" s="9">
        <f t="shared" si="6"/>
      </c>
      <c r="H22" s="10">
        <f t="shared" si="7"/>
      </c>
      <c r="I22" s="19">
        <f>IF(ISERROR(INDEX($A$5:$N$105,MATCH($A22,#REF!,0),25)),"",INDEX($A$5:$N$105,MATCH($A22,#REF!,0),25))</f>
      </c>
      <c r="J22" s="10">
        <f t="shared" si="5"/>
      </c>
      <c r="K22" s="10">
        <f t="shared" si="2"/>
      </c>
      <c r="L22" s="20" t="e">
        <f>IF(ISERROR(D22+J22+G22),IF(ISERROR(#REF!+J22),#REF!,(#REF!+J22)),(D22+J22+G22))</f>
        <v>#REF!</v>
      </c>
      <c r="M22" s="10">
        <f t="shared" si="4"/>
      </c>
      <c r="HD22" s="8"/>
      <c r="HE22" s="8"/>
      <c r="HF22" s="8"/>
      <c r="HG22" s="8"/>
      <c r="HH22" s="8"/>
      <c r="HI22" s="8"/>
      <c r="HJ22" s="8"/>
      <c r="HK22" s="8"/>
      <c r="HL22" s="8"/>
      <c r="HM22" s="8"/>
    </row>
    <row r="23" spans="1:221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40">
        <f>IF(ISBLANK(A23),"",INDEX(A$5:$N$176,MATCH(A23,#REF!,0),45))</f>
      </c>
      <c r="E23" s="18">
        <f>IF(ISBLANK(A23),"",INDEX(A$5:$N$190,MATCH(A23,#REF!,0),46))</f>
      </c>
      <c r="F23" s="19">
        <f>IF(ISERROR(INDEX($A$5:$N$105,MATCH($A23,#REF!,0),22)),"",INDEX($A$5:$N$105,MATCH($A23,#REF!,0),22))</f>
      </c>
      <c r="G23" s="9">
        <f t="shared" si="6"/>
      </c>
      <c r="H23" s="10">
        <f t="shared" si="7"/>
      </c>
      <c r="I23" s="19">
        <f>IF(ISERROR(INDEX($A$5:$N$105,MATCH($A23,#REF!,0),25)),"",INDEX($A$5:$N$105,MATCH($A23,#REF!,0),25))</f>
      </c>
      <c r="J23" s="10">
        <f t="shared" si="5"/>
      </c>
      <c r="K23" s="10">
        <f t="shared" si="2"/>
      </c>
      <c r="L23" s="20" t="e">
        <f>IF(ISERROR(D23+J23+G23),IF(ISERROR(#REF!+J23),#REF!,(#REF!+J23)),(D23+J23+G23))</f>
        <v>#REF!</v>
      </c>
      <c r="M23" s="10">
        <f t="shared" si="4"/>
      </c>
      <c r="HD23" s="8"/>
      <c r="HE23" s="8"/>
      <c r="HF23" s="8"/>
      <c r="HG23" s="8"/>
      <c r="HH23" s="8"/>
      <c r="HI23" s="8"/>
      <c r="HJ23" s="8"/>
      <c r="HK23" s="8"/>
      <c r="HL23" s="8"/>
      <c r="HM23" s="8"/>
    </row>
    <row r="24" spans="1:221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40">
        <f>IF(ISBLANK(A24),"",INDEX(A$5:$N$176,MATCH(A24,#REF!,0),45))</f>
      </c>
      <c r="E24" s="18">
        <f>IF(ISBLANK(A24),"",INDEX(A$5:$N$190,MATCH(A24,#REF!,0),46))</f>
      </c>
      <c r="F24" s="19">
        <f>IF(ISERROR(INDEX($A$5:$N$105,MATCH($A24,#REF!,0),22)),"",INDEX($A$5:$N$105,MATCH($A24,#REF!,0),22))</f>
      </c>
      <c r="G24" s="9">
        <f t="shared" si="6"/>
      </c>
      <c r="H24" s="10">
        <f t="shared" si="7"/>
      </c>
      <c r="I24" s="19">
        <f>IF(ISERROR(INDEX($A$5:$N$105,MATCH($A24,#REF!,0),25)),"",INDEX($A$5:$N$105,MATCH($A24,#REF!,0),25))</f>
      </c>
      <c r="J24" s="10">
        <f t="shared" si="5"/>
      </c>
      <c r="K24" s="10">
        <f t="shared" si="2"/>
      </c>
      <c r="L24" s="20" t="e">
        <f>IF(ISERROR(D24+J24+G24),IF(ISERROR(#REF!+J24),#REF!,(#REF!+J24)),(D24+J24+G24))</f>
        <v>#REF!</v>
      </c>
      <c r="M24" s="10">
        <f t="shared" si="4"/>
      </c>
      <c r="HD24" s="8"/>
      <c r="HE24" s="8"/>
      <c r="HF24" s="8"/>
      <c r="HG24" s="8"/>
      <c r="HH24" s="8"/>
      <c r="HI24" s="8"/>
      <c r="HJ24" s="8"/>
      <c r="HK24" s="8"/>
      <c r="HL24" s="8"/>
      <c r="HM24" s="8"/>
    </row>
    <row r="25" spans="1:221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40">
        <f>IF(ISBLANK(A25),"",INDEX(A$5:$N$176,MATCH(A25,#REF!,0),45))</f>
      </c>
      <c r="E25" s="18">
        <f>IF(ISBLANK(A25),"",INDEX(A$5:$N$190,MATCH(A25,#REF!,0),46))</f>
      </c>
      <c r="F25" s="19">
        <f>IF(ISERROR(INDEX($A$5:$N$105,MATCH($A25,#REF!,0),22)),"",INDEX($A$5:$N$105,MATCH($A25,#REF!,0),22))</f>
      </c>
      <c r="G25" s="9">
        <f t="shared" si="6"/>
      </c>
      <c r="H25" s="10">
        <f t="shared" si="7"/>
      </c>
      <c r="I25" s="19">
        <f>IF(ISERROR(INDEX($A$5:$N$105,MATCH($A25,#REF!,0),25)),"",INDEX($A$5:$N$105,MATCH($A25,#REF!,0),25))</f>
      </c>
      <c r="J25" s="10">
        <f t="shared" si="5"/>
      </c>
      <c r="K25" s="10">
        <f t="shared" si="2"/>
      </c>
      <c r="L25" s="20" t="e">
        <f>IF(ISERROR(D25+J25+G25),IF(ISERROR(#REF!+J25),#REF!,(#REF!+J25)),(D25+J25+G25))</f>
        <v>#REF!</v>
      </c>
      <c r="M25" s="10">
        <f t="shared" si="4"/>
      </c>
      <c r="HD25" s="8"/>
      <c r="HE25" s="8"/>
      <c r="HF25" s="8"/>
      <c r="HG25" s="8"/>
      <c r="HH25" s="8"/>
      <c r="HI25" s="8"/>
      <c r="HJ25" s="8"/>
      <c r="HK25" s="8"/>
      <c r="HL25" s="8"/>
      <c r="HM25" s="8"/>
    </row>
    <row r="26" spans="1:221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40">
        <f>IF(ISBLANK(A26),"",INDEX(A$5:$N$176,MATCH(A26,#REF!,0),45))</f>
      </c>
      <c r="E26" s="18">
        <f>IF(ISBLANK(A26),"",INDEX(A$5:$N$190,MATCH(A26,#REF!,0),46))</f>
      </c>
      <c r="F26" s="19">
        <f>IF(ISERROR(INDEX($A$5:$N$105,MATCH($A26,#REF!,0),22)),"",INDEX($A$5:$N$105,MATCH($A26,#REF!,0),22))</f>
      </c>
      <c r="G26" s="9">
        <f t="shared" si="6"/>
      </c>
      <c r="H26" s="10">
        <f t="shared" si="7"/>
      </c>
      <c r="I26" s="19">
        <f>IF(ISERROR(INDEX($A$5:$N$105,MATCH($A26,#REF!,0),25)),"",INDEX($A$5:$N$105,MATCH($A26,#REF!,0),25))</f>
      </c>
      <c r="J26" s="10">
        <f t="shared" si="5"/>
      </c>
      <c r="K26" s="10">
        <f t="shared" si="2"/>
      </c>
      <c r="L26" s="20" t="e">
        <f>IF(ISERROR(D26+J26+G26),IF(ISERROR(#REF!+J26),#REF!,(#REF!+J26)),(D26+J26+G26))</f>
        <v>#REF!</v>
      </c>
      <c r="M26" s="10">
        <f t="shared" si="4"/>
      </c>
      <c r="HD26" s="8"/>
      <c r="HE26" s="8"/>
      <c r="HF26" s="8"/>
      <c r="HG26" s="8"/>
      <c r="HH26" s="8"/>
      <c r="HI26" s="8"/>
      <c r="HJ26" s="8"/>
      <c r="HK26" s="8"/>
      <c r="HL26" s="8"/>
      <c r="HM26" s="8"/>
    </row>
    <row r="27" spans="1:221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40">
        <f>IF(ISBLANK(A27),"",INDEX(A$5:$N$176,MATCH(A27,#REF!,0),45))</f>
      </c>
      <c r="E27" s="18">
        <f>IF(ISBLANK(A27),"",INDEX(A$5:$N$190,MATCH(A27,#REF!,0),46))</f>
      </c>
      <c r="F27" s="19">
        <f>IF(ISERROR(INDEX($A$5:$N$105,MATCH($A27,#REF!,0),22)),"",INDEX($A$5:$N$105,MATCH($A27,#REF!,0),22))</f>
      </c>
      <c r="G27" s="9">
        <f t="shared" si="6"/>
      </c>
      <c r="H27" s="10">
        <f t="shared" si="7"/>
      </c>
      <c r="I27" s="19">
        <f>IF(ISERROR(INDEX($A$5:$N$105,MATCH($A27,#REF!,0),25)),"",INDEX($A$5:$N$105,MATCH($A27,#REF!,0),25))</f>
      </c>
      <c r="J27" s="10">
        <f t="shared" si="5"/>
      </c>
      <c r="K27" s="10">
        <f t="shared" si="2"/>
      </c>
      <c r="L27" s="20" t="e">
        <f>IF(ISERROR(D27+J27+G27),IF(ISERROR(#REF!+J27),#REF!,(#REF!+J27)),(D27+J27+G27))</f>
        <v>#REF!</v>
      </c>
      <c r="M27" s="10">
        <f t="shared" si="4"/>
      </c>
      <c r="HD27" s="8"/>
      <c r="HE27" s="8"/>
      <c r="HF27" s="8"/>
      <c r="HG27" s="8"/>
      <c r="HH27" s="8"/>
      <c r="HI27" s="8"/>
      <c r="HJ27" s="8"/>
      <c r="HK27" s="8"/>
      <c r="HL27" s="8"/>
      <c r="HM27" s="8"/>
    </row>
    <row r="28" spans="1:221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40">
        <f>IF(ISBLANK(A28),"",INDEX(A$5:$N$176,MATCH(A28,#REF!,0),45))</f>
      </c>
      <c r="E28" s="18">
        <f>IF(ISBLANK(A28),"",INDEX(A$5:$N$190,MATCH(A28,#REF!,0),46))</f>
      </c>
      <c r="F28" s="19">
        <f>IF(ISERROR(INDEX($A$5:$N$105,MATCH($A28,#REF!,0),22)),"",INDEX($A$5:$N$105,MATCH($A28,#REF!,0),22))</f>
      </c>
      <c r="G28" s="9">
        <f t="shared" si="6"/>
      </c>
      <c r="H28" s="10">
        <f t="shared" si="7"/>
      </c>
      <c r="I28" s="19">
        <f>IF(ISERROR(INDEX($A$5:$N$105,MATCH($A28,#REF!,0),25)),"",INDEX($A$5:$N$105,MATCH($A28,#REF!,0),25))</f>
      </c>
      <c r="J28" s="10">
        <f t="shared" si="5"/>
      </c>
      <c r="K28" s="10">
        <f t="shared" si="2"/>
      </c>
      <c r="L28" s="20" t="e">
        <f>IF(ISERROR(D28+J28+G28),IF(ISERROR(#REF!+J28),#REF!,(#REF!+J28)),(D28+J28+G28))</f>
        <v>#REF!</v>
      </c>
      <c r="M28" s="10">
        <f t="shared" si="4"/>
      </c>
      <c r="HD28" s="8"/>
      <c r="HE28" s="8"/>
      <c r="HF28" s="8"/>
      <c r="HG28" s="8"/>
      <c r="HH28" s="8"/>
      <c r="HI28" s="8"/>
      <c r="HJ28" s="8"/>
      <c r="HK28" s="8"/>
      <c r="HL28" s="8"/>
      <c r="HM28" s="8"/>
    </row>
    <row r="29" spans="1:221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40">
        <f>IF(ISBLANK(A29),"",INDEX(A$5:$N$176,MATCH(A29,#REF!,0),45))</f>
      </c>
      <c r="E29" s="18">
        <f>IF(ISBLANK(A29),"",INDEX(A$5:$N$190,MATCH(A29,#REF!,0),46))</f>
      </c>
      <c r="F29" s="19">
        <f>IF(ISERROR(INDEX($A$5:$N$105,MATCH($A29,#REF!,0),22)),"",INDEX($A$5:$N$105,MATCH($A29,#REF!,0),22))</f>
      </c>
      <c r="G29" s="9">
        <f t="shared" si="6"/>
      </c>
      <c r="H29" s="10">
        <f t="shared" si="7"/>
      </c>
      <c r="I29" s="19">
        <f>IF(ISERROR(INDEX($A$5:$N$105,MATCH($A29,#REF!,0),25)),"",INDEX($A$5:$N$105,MATCH($A29,#REF!,0),25))</f>
      </c>
      <c r="J29" s="10">
        <f t="shared" si="5"/>
      </c>
      <c r="K29" s="10">
        <f t="shared" si="2"/>
      </c>
      <c r="L29" s="20" t="e">
        <f>IF(ISERROR(D29+J29+G29),IF(ISERROR(#REF!+J29),#REF!,(#REF!+J29)),(D29+J29+G29))</f>
        <v>#REF!</v>
      </c>
      <c r="M29" s="10">
        <f t="shared" si="4"/>
      </c>
      <c r="HD29" s="8"/>
      <c r="HE29" s="8"/>
      <c r="HF29" s="8"/>
      <c r="HG29" s="8"/>
      <c r="HH29" s="8"/>
      <c r="HI29" s="8"/>
      <c r="HJ29" s="8"/>
      <c r="HK29" s="8"/>
      <c r="HL29" s="8"/>
      <c r="HM29" s="8"/>
    </row>
    <row r="30" spans="1:221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40">
        <f>IF(ISBLANK(A30),"",INDEX(A$5:$N$176,MATCH(A30,#REF!,0),45))</f>
      </c>
      <c r="E30" s="18">
        <f>IF(ISBLANK(A30),"",INDEX(A$5:$N$190,MATCH(A30,#REF!,0),46))</f>
      </c>
      <c r="F30" s="19">
        <f>IF(ISERROR(INDEX($A$5:$N$105,MATCH($A30,#REF!,0),22)),"",INDEX($A$5:$N$105,MATCH($A30,#REF!,0),22))</f>
      </c>
      <c r="G30" s="9">
        <f>IF(F30="","",IF(F30-INT(F30)&gt;=(60/100),"Err",IF(ISBLANK(F30),"",IF(((INT(F30)*60)+((F30*100))-(INT(F30)*100))&gt;=690,0,IF(((INT(F30)*60)+((F30*100))-(INT(F30)*100))&gt;440,1380-((INT(F30)*60)+((F30*100))-(INT(F30)*100))*2,2700-((INT(F30)*60)+((F30*100))-(INT(F30)*100))*5)))))</f>
      </c>
      <c r="H30" s="10">
        <f t="shared" si="7"/>
      </c>
      <c r="I30" s="19">
        <f>IF(ISERROR(INDEX($A$5:$N$105,MATCH($A30,#REF!,0),25)),"",INDEX($A$5:$N$105,MATCH($A30,#REF!,0),25))</f>
      </c>
      <c r="J30" s="10">
        <f>IF(I30="","",IF(I30-INT(I30)&gt;=(25/100),"Err",IF(ISBLANK(I30),"",IF(((INT(I30)*25)+(100*(I30-INT(I30))))&lt;51,((INT(I30)*25)+(100*(I30-INT(I30))))*4,IF(((INT(I30)*25)+(100*(I30-INT(I30))))&lt;201,200+((((INT(I30)*25)+(100*(I30-INT(I30))))-50)*6),IF(((INT(I30)*25)+(100*(I30-INT(I30))))&gt;200,1100+(((INT(I30)*25)+(100*(I30-INT(I30))))-200)*4))))))</f>
      </c>
      <c r="K30" s="10">
        <f t="shared" si="2"/>
      </c>
      <c r="L30" s="20" t="e">
        <f>IF(ISERROR(D30+J30+G30),IF(ISERROR(#REF!+J30),#REF!,(#REF!+J30)),(D30+J30+G30))</f>
        <v>#REF!</v>
      </c>
      <c r="M30" s="10">
        <f t="shared" si="4"/>
      </c>
      <c r="HD30" s="8"/>
      <c r="HE30" s="8"/>
      <c r="HF30" s="8"/>
      <c r="HG30" s="8"/>
      <c r="HH30" s="8"/>
      <c r="HI30" s="8"/>
      <c r="HJ30" s="8"/>
      <c r="HK30" s="8"/>
      <c r="HL30" s="8"/>
      <c r="HM30" s="8"/>
    </row>
    <row r="31" spans="1:221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40">
        <f>IF(ISBLANK(A31),"",INDEX(A$5:$N$176,MATCH(A31,#REF!,0),45))</f>
      </c>
      <c r="E31" s="18">
        <f>IF(ISBLANK(A31),"",INDEX(A$5:$N$190,MATCH(A31,#REF!,0),46))</f>
      </c>
      <c r="F31" s="19">
        <f>IF(ISERROR(INDEX($A$5:$N$105,MATCH($A31,#REF!,0),22)),"",INDEX($A$5:$N$105,MATCH($A31,#REF!,0),22))</f>
      </c>
      <c r="G31" s="9">
        <f>IF(F31="","",IF(F31-INT(F31)&gt;=(60/100),"Err",IF(ISBLANK(F31),"",IF(((INT(F31)*60)+((F31*100))-(INT(F31)*100))&gt;=690,0,IF(((INT(F31)*60)+((F31*100))-(INT(F31)*100))&gt;440,1380-((INT(F31)*60)+((F31*100))-(INT(F31)*100))*2,2700-((INT(F31)*60)+((F31*100))-(INT(F31)*100))*5)))))</f>
      </c>
      <c r="H31" s="10">
        <f t="shared" si="7"/>
      </c>
      <c r="I31" s="19">
        <f>IF(ISERROR(INDEX($A$5:$N$105,MATCH($A31,#REF!,0),25)),"",INDEX($A$5:$N$105,MATCH($A31,#REF!,0),25))</f>
      </c>
      <c r="J31" s="10">
        <f>IF(I31="","",IF(I31-INT(I31)&gt;=(25/100),"Err",IF(ISBLANK(I31),"",IF(((INT(I31)*25)+(100*(I31-INT(I31))))&lt;51,((INT(I31)*25)+(100*(I31-INT(I31))))*4,IF(((INT(I31)*25)+(100*(I31-INT(I31))))&lt;201,200+((((INT(I31)*25)+(100*(I31-INT(I31))))-50)*6),IF(((INT(I31)*25)+(100*(I31-INT(I31))))&gt;200,1100+(((INT(I31)*25)+(100*(I31-INT(I31))))-200)*4))))))</f>
      </c>
      <c r="K31" s="10">
        <f t="shared" si="2"/>
      </c>
      <c r="L31" s="20" t="e">
        <f>IF(ISERROR(D31+J31+G31),IF(ISERROR(#REF!+J31),#REF!,(#REF!+J31)),(D31+J31+G31))</f>
        <v>#REF!</v>
      </c>
      <c r="M31" s="10">
        <f t="shared" si="4"/>
      </c>
      <c r="HD31" s="8"/>
      <c r="HE31" s="8"/>
      <c r="HF31" s="8"/>
      <c r="HG31" s="8"/>
      <c r="HH31" s="8"/>
      <c r="HI31" s="8"/>
      <c r="HJ31" s="8"/>
      <c r="HK31" s="8"/>
      <c r="HL31" s="8"/>
      <c r="HM31" s="8"/>
    </row>
    <row r="32" spans="1:221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40">
        <f>IF(ISBLANK(A32),"",INDEX(A$5:$N$176,MATCH(A32,#REF!,0),45))</f>
      </c>
      <c r="E32" s="18">
        <f>IF(ISBLANK(A32),"",INDEX(A$5:$N$190,MATCH(A32,#REF!,0),46))</f>
      </c>
      <c r="F32" s="19">
        <f>IF(ISERROR(INDEX($A$5:$N$105,MATCH($A32,#REF!,0),22)),"",INDEX($A$5:$N$105,MATCH($A32,#REF!,0),22))</f>
      </c>
      <c r="G32" s="9">
        <f>IF(F32="","",IF(F32-INT(F32)&gt;=(60/100),"Err",IF(ISBLANK(F32),"",IF(((INT(F32)*60)+((F32*100))-(INT(F32)*100))&gt;=690,0,IF(((INT(F32)*60)+((F32*100))-(INT(F32)*100))&gt;440,1380-((INT(F32)*60)+((F32*100))-(INT(F32)*100))*2,2700-((INT(F32)*60)+((F32*100))-(INT(F32)*100))*5)))))</f>
      </c>
      <c r="H32" s="10">
        <f t="shared" si="7"/>
      </c>
      <c r="I32" s="19">
        <f>IF(ISERROR(INDEX($A$5:$N$105,MATCH($A32,#REF!,0),25)),"",INDEX($A$5:$N$105,MATCH($A32,#REF!,0),25))</f>
      </c>
      <c r="J32" s="10">
        <f>IF(I32="","",IF(I32-INT(I32)&gt;=(25/100),"Err",IF(ISBLANK(I32),"",IF(((INT(I32)*25)+(100*(I32-INT(I32))))&lt;51,((INT(I32)*25)+(100*(I32-INT(I32))))*4,IF(((INT(I32)*25)+(100*(I32-INT(I32))))&lt;201,200+((((INT(I32)*25)+(100*(I32-INT(I32))))-50)*6),IF(((INT(I32)*25)+(100*(I32-INT(I32))))&gt;200,1100+(((INT(I32)*25)+(100*(I32-INT(I32))))-200)*4))))))</f>
      </c>
      <c r="K32" s="10">
        <f t="shared" si="2"/>
      </c>
      <c r="L32" s="20" t="e">
        <f>IF(ISERROR(D32+J32+G32),IF(ISERROR(#REF!+J32),#REF!,(#REF!+J32)),(D32+J32+G32))</f>
        <v>#REF!</v>
      </c>
      <c r="M32" s="10">
        <f t="shared" si="4"/>
      </c>
      <c r="HD32" s="8"/>
      <c r="HE32" s="8"/>
      <c r="HF32" s="8"/>
      <c r="HG32" s="8"/>
      <c r="HH32" s="8"/>
      <c r="HI32" s="8"/>
      <c r="HJ32" s="8"/>
      <c r="HK32" s="8"/>
      <c r="HL32" s="8"/>
      <c r="HM32" s="8"/>
    </row>
    <row r="33" spans="1:221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40">
        <f>IF(ISBLANK(A33),"",INDEX(A$5:$N$176,MATCH(A33,#REF!,0),45))</f>
      </c>
      <c r="E33" s="18">
        <f>IF(ISBLANK(A33),"",INDEX(A$5:$N$190,MATCH(A33,#REF!,0),46))</f>
      </c>
      <c r="F33" s="19">
        <f>IF(ISERROR(INDEX($A$5:$N$105,MATCH($A33,#REF!,0),22)),"",INDEX($A$5:$N$105,MATCH($A33,#REF!,0),22))</f>
      </c>
      <c r="G33" s="9">
        <f>IF(F33="","",IF(F33-INT(F33)&gt;=(60/100),"Err",IF(ISBLANK(F33),"",IF(((INT(F33)*60)+((F33*100))-(INT(F33)*100))&gt;=690,0,IF(((INT(F33)*60)+((F33*100))-(INT(F33)*100))&gt;440,1380-((INT(F33)*60)+((F33*100))-(INT(F33)*100))*2,2700-((INT(F33)*60)+((F33*100))-(INT(F33)*100))*5)))))</f>
      </c>
      <c r="H33" s="10">
        <f t="shared" si="7"/>
      </c>
      <c r="I33" s="19">
        <f>IF(ISERROR(INDEX($A$5:$N$105,MATCH($A33,#REF!,0),25)),"",INDEX($A$5:$N$105,MATCH($A33,#REF!,0),25))</f>
      </c>
      <c r="J33" s="10">
        <f>IF(I33="","",IF(I33-INT(I33)&gt;=(25/100),"Err",IF(ISBLANK(I33),"",IF(((INT(I33)*25)+(100*(I33-INT(I33))))&lt;51,((INT(I33)*25)+(100*(I33-INT(I33))))*4,IF(((INT(I33)*25)+(100*(I33-INT(I33))))&lt;201,200+((((INT(I33)*25)+(100*(I33-INT(I33))))-50)*6),IF(((INT(I33)*25)+(100*(I33-INT(I33))))&gt;200,1100+(((INT(I33)*25)+(100*(I33-INT(I33))))-200)*4))))))</f>
      </c>
      <c r="K33" s="10">
        <f t="shared" si="2"/>
      </c>
      <c r="L33" s="20" t="e">
        <f>IF(ISERROR(D33+J33+G33),IF(ISERROR(#REF!+J33),#REF!,(#REF!+J33)),(D33+J33+G33))</f>
        <v>#REF!</v>
      </c>
      <c r="M33" s="10">
        <f t="shared" si="4"/>
      </c>
      <c r="HD33" s="8"/>
      <c r="HE33" s="8"/>
      <c r="HF33" s="8"/>
      <c r="HG33" s="8"/>
      <c r="HH33" s="8"/>
      <c r="HI33" s="8"/>
      <c r="HJ33" s="8"/>
      <c r="HK33" s="8"/>
      <c r="HL33" s="8"/>
      <c r="HM33" s="8"/>
    </row>
    <row r="34" spans="1:221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40">
        <f>IF(ISBLANK(A34),"",INDEX(A$5:$N$176,MATCH(A34,#REF!,0),45))</f>
      </c>
      <c r="E34" s="18">
        <f>IF(ISBLANK(A34),"",INDEX(A$5:$N$190,MATCH(A34,#REF!,0),46))</f>
      </c>
      <c r="F34" s="19">
        <f>IF(ISERROR(INDEX($A$5:$N$105,MATCH($A34,#REF!,0),22)),"",INDEX($A$5:$N$105,MATCH($A34,#REF!,0),22))</f>
      </c>
      <c r="G34" s="9">
        <f t="shared" si="6"/>
      </c>
      <c r="H34" s="10">
        <f t="shared" si="7"/>
      </c>
      <c r="I34" s="19">
        <f>IF(ISERROR(INDEX($A$5:$N$105,MATCH($A34,#REF!,0),25)),"",INDEX($A$5:$N$105,MATCH($A34,#REF!,0),25))</f>
      </c>
      <c r="J34" s="10">
        <f t="shared" si="5"/>
      </c>
      <c r="K34" s="10">
        <f t="shared" si="2"/>
      </c>
      <c r="L34" s="20" t="e">
        <f>IF(ISERROR(D34+J34+G34),IF(ISERROR(#REF!+J34),#REF!,(#REF!+J34)),(D34+J34+G34))</f>
        <v>#REF!</v>
      </c>
      <c r="M34" s="10">
        <f t="shared" si="4"/>
      </c>
      <c r="HD34" s="8"/>
      <c r="HE34" s="8"/>
      <c r="HF34" s="8"/>
      <c r="HG34" s="8"/>
      <c r="HH34" s="8"/>
      <c r="HI34" s="8"/>
      <c r="HJ34" s="8"/>
      <c r="HK34" s="8"/>
      <c r="HL34" s="8"/>
      <c r="HM34" s="8"/>
    </row>
    <row r="35" spans="1:221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40">
        <f>IF(ISBLANK(A35),"",INDEX(A$5:$N$176,MATCH(A35,#REF!,0),45))</f>
      </c>
      <c r="E35" s="18">
        <f>IF(ISBLANK(A35),"",INDEX(A$5:$N$190,MATCH(A35,#REF!,0),46))</f>
      </c>
      <c r="F35" s="19">
        <f>IF(ISERROR(INDEX($A$5:$N$105,MATCH($A35,#REF!,0),22)),"",INDEX($A$5:$N$105,MATCH($A35,#REF!,0),22))</f>
      </c>
      <c r="G35" s="9">
        <f aca="true" t="shared" si="8" ref="G35:G40">IF(F35="","",IF(F35-INT(F35)&gt;=(60/100),"Err",IF(ISBLANK(F35),"",IF(((INT(F35)*60)+((F35*100))-(INT(F35)*100))&gt;=690,0,IF(((INT(F35)*60)+((F35*100))-(INT(F35)*100))&gt;440,1380-((INT(F35)*60)+((F35*100))-(INT(F35)*100))*2,2700-((INT(F35)*60)+((F35*100))-(INT(F35)*100))*5)))))</f>
      </c>
      <c r="H35" s="10">
        <f t="shared" si="7"/>
      </c>
      <c r="I35" s="19">
        <f>IF(ISERROR(INDEX($A$5:$N$105,MATCH($A35,#REF!,0),25)),"",INDEX($A$5:$N$105,MATCH($A35,#REF!,0),25))</f>
      </c>
      <c r="J35" s="10">
        <f aca="true" t="shared" si="9" ref="J35:J40">IF(I35="","",IF(I35-INT(I35)&gt;=(25/100),"Err",IF(ISBLANK(I35),"",IF(((INT(I35)*25)+(100*(I35-INT(I35))))&lt;51,((INT(I35)*25)+(100*(I35-INT(I35))))*4,IF(((INT(I35)*25)+(100*(I35-INT(I35))))&lt;201,200+((((INT(I35)*25)+(100*(I35-INT(I35))))-50)*6),IF(((INT(I35)*25)+(100*(I35-INT(I35))))&gt;200,1100+(((INT(I35)*25)+(100*(I35-INT(I35))))-200)*4))))))</f>
      </c>
      <c r="K35" s="10">
        <f t="shared" si="2"/>
      </c>
      <c r="L35" s="20" t="e">
        <f>IF(ISERROR(D35+J35+G35),IF(ISERROR(#REF!+J35),#REF!,(#REF!+J35)),(D35+J35+G35))</f>
        <v>#REF!</v>
      </c>
      <c r="M35" s="10">
        <f t="shared" si="4"/>
      </c>
      <c r="HD35" s="8"/>
      <c r="HE35" s="8"/>
      <c r="HF35" s="8"/>
      <c r="HG35" s="8"/>
      <c r="HH35" s="8"/>
      <c r="HI35" s="8"/>
      <c r="HJ35" s="8"/>
      <c r="HK35" s="8"/>
      <c r="HL35" s="8"/>
      <c r="HM35" s="8"/>
    </row>
    <row r="36" spans="1:221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40">
        <f>IF(ISBLANK(A36),"",INDEX(A$5:$N$176,MATCH(A36,#REF!,0),45))</f>
      </c>
      <c r="E36" s="18">
        <f>IF(ISBLANK(A36),"",INDEX(A$5:$N$190,MATCH(A36,#REF!,0),46))</f>
      </c>
      <c r="F36" s="19">
        <f>IF(ISERROR(INDEX($A$5:$N$105,MATCH($A36,#REF!,0),22)),"",INDEX($A$5:$N$105,MATCH($A36,#REF!,0),22))</f>
      </c>
      <c r="G36" s="9">
        <f t="shared" si="8"/>
      </c>
      <c r="H36" s="10">
        <f t="shared" si="7"/>
      </c>
      <c r="I36" s="19">
        <f>IF(ISERROR(INDEX($A$5:$N$105,MATCH($A36,#REF!,0),25)),"",INDEX($A$5:$N$105,MATCH($A36,#REF!,0),25))</f>
      </c>
      <c r="J36" s="10">
        <f t="shared" si="9"/>
      </c>
      <c r="K36" s="10">
        <f t="shared" si="2"/>
      </c>
      <c r="L36" s="20" t="e">
        <f>IF(ISERROR(D36+J36+G36),IF(ISERROR(#REF!+J36),#REF!,(#REF!+J36)),(D36+J36+G36))</f>
        <v>#REF!</v>
      </c>
      <c r="M36" s="10">
        <f t="shared" si="4"/>
      </c>
      <c r="HD36" s="8"/>
      <c r="HE36" s="8"/>
      <c r="HF36" s="8"/>
      <c r="HG36" s="8"/>
      <c r="HH36" s="8"/>
      <c r="HI36" s="8"/>
      <c r="HJ36" s="8"/>
      <c r="HK36" s="8"/>
      <c r="HL36" s="8"/>
      <c r="HM36" s="8"/>
    </row>
    <row r="37" spans="1:221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40">
        <f>IF(ISBLANK(A37),"",INDEX(A$5:$N$176,MATCH(A37,#REF!,0),45))</f>
      </c>
      <c r="E37" s="18">
        <f>IF(ISBLANK(A37),"",INDEX(A$5:$N$190,MATCH(A37,#REF!,0),46))</f>
      </c>
      <c r="F37" s="19">
        <f>IF(ISERROR(INDEX($A$5:$N$105,MATCH($A37,#REF!,0),22)),"",INDEX($A$5:$N$105,MATCH($A37,#REF!,0),22))</f>
      </c>
      <c r="G37" s="9">
        <f t="shared" si="8"/>
      </c>
      <c r="H37" s="10">
        <f t="shared" si="7"/>
      </c>
      <c r="I37" s="19">
        <f>IF(ISERROR(INDEX($A$5:$N$105,MATCH($A37,#REF!,0),25)),"",INDEX($A$5:$N$105,MATCH($A37,#REF!,0),25))</f>
      </c>
      <c r="J37" s="10">
        <f t="shared" si="9"/>
      </c>
      <c r="K37" s="10">
        <f aca="true" t="shared" si="10" ref="K37:K58">IF(J37="","",(RANK(J37,J$5:J$89)))</f>
      </c>
      <c r="L37" s="20" t="e">
        <f>IF(ISERROR(D37+J37+G37),IF(ISERROR(#REF!+J37),#REF!,(#REF!+J37)),(D37+J37+G37))</f>
        <v>#REF!</v>
      </c>
      <c r="M37" s="10">
        <f aca="true" t="shared" si="11" ref="M37:M58">IF(ISERROR(RANK(L37,L$5:L$58)),"",RANK(L37,L$5:L$58))</f>
      </c>
      <c r="HD37" s="8"/>
      <c r="HE37" s="8"/>
      <c r="HF37" s="8"/>
      <c r="HG37" s="8"/>
      <c r="HH37" s="8"/>
      <c r="HI37" s="8"/>
      <c r="HJ37" s="8"/>
      <c r="HK37" s="8"/>
      <c r="HL37" s="8"/>
      <c r="HM37" s="8"/>
    </row>
    <row r="38" spans="1:221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40">
        <f>IF(ISBLANK(A38),"",INDEX(A$5:$N$176,MATCH(A38,#REF!,0),45))</f>
      </c>
      <c r="E38" s="18">
        <f>IF(ISBLANK(A38),"",INDEX(A$5:$N$190,MATCH(A38,#REF!,0),46))</f>
      </c>
      <c r="F38" s="19">
        <f>IF(ISERROR(INDEX($A$5:$N$105,MATCH($A38,#REF!,0),22)),"",INDEX($A$5:$N$105,MATCH($A38,#REF!,0),22))</f>
      </c>
      <c r="G38" s="9">
        <f t="shared" si="8"/>
      </c>
      <c r="H38" s="10">
        <f t="shared" si="7"/>
      </c>
      <c r="I38" s="19">
        <f>IF(ISERROR(INDEX($A$5:$N$105,MATCH($A38,#REF!,0),25)),"",INDEX($A$5:$N$105,MATCH($A38,#REF!,0),25))</f>
      </c>
      <c r="J38" s="10">
        <f t="shared" si="9"/>
      </c>
      <c r="K38" s="10">
        <f t="shared" si="10"/>
      </c>
      <c r="L38" s="20" t="e">
        <f>IF(ISERROR(D38+J38+G38),IF(ISERROR(#REF!+J38),#REF!,(#REF!+J38)),(D38+J38+G38))</f>
        <v>#REF!</v>
      </c>
      <c r="M38" s="10">
        <f t="shared" si="11"/>
      </c>
      <c r="HD38" s="8"/>
      <c r="HE38" s="8"/>
      <c r="HF38" s="8"/>
      <c r="HG38" s="8"/>
      <c r="HH38" s="8"/>
      <c r="HI38" s="8"/>
      <c r="HJ38" s="8"/>
      <c r="HK38" s="8"/>
      <c r="HL38" s="8"/>
      <c r="HM38" s="8"/>
    </row>
    <row r="39" spans="1:221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40">
        <f>IF(ISBLANK(A39),"",INDEX(A$5:$N$176,MATCH(A39,#REF!,0),45))</f>
      </c>
      <c r="E39" s="18">
        <f>IF(ISBLANK(A39),"",INDEX(A$5:$N$190,MATCH(A39,#REF!,0),46))</f>
      </c>
      <c r="F39" s="19">
        <f>IF(ISERROR(INDEX($A$5:$N$105,MATCH($A39,#REF!,0),22)),"",INDEX($A$5:$N$105,MATCH($A39,#REF!,0),22))</f>
      </c>
      <c r="G39" s="9">
        <f t="shared" si="8"/>
      </c>
      <c r="H39" s="10">
        <f t="shared" si="7"/>
      </c>
      <c r="I39" s="19">
        <f>IF(ISERROR(INDEX($A$5:$N$105,MATCH($A39,#REF!,0),25)),"",INDEX($A$5:$N$105,MATCH($A39,#REF!,0),25))</f>
      </c>
      <c r="J39" s="10">
        <f t="shared" si="9"/>
      </c>
      <c r="K39" s="10">
        <f t="shared" si="10"/>
      </c>
      <c r="L39" s="20" t="e">
        <f>IF(ISERROR(D39+J39+G39),IF(ISERROR(#REF!+J39),#REF!,(#REF!+J39)),(D39+J39+G39))</f>
        <v>#REF!</v>
      </c>
      <c r="M39" s="10">
        <f t="shared" si="11"/>
      </c>
      <c r="HD39" s="8"/>
      <c r="HE39" s="8"/>
      <c r="HF39" s="8"/>
      <c r="HG39" s="8"/>
      <c r="HH39" s="8"/>
      <c r="HI39" s="8"/>
      <c r="HJ39" s="8"/>
      <c r="HK39" s="8"/>
      <c r="HL39" s="8"/>
      <c r="HM39" s="8"/>
    </row>
    <row r="40" spans="1:221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40">
        <f>IF(ISBLANK(A40),"",INDEX(A$5:$N$176,MATCH(A40,#REF!,0),45))</f>
      </c>
      <c r="E40" s="18">
        <f>IF(ISBLANK(A40),"",INDEX(A$5:$N$190,MATCH(A40,#REF!,0),46))</f>
      </c>
      <c r="F40" s="19">
        <f>IF(ISERROR(INDEX($A$5:$N$105,MATCH($A40,#REF!,0),22)),"",INDEX($A$5:$N$105,MATCH($A40,#REF!,0),22))</f>
      </c>
      <c r="G40" s="9">
        <f t="shared" si="8"/>
      </c>
      <c r="H40" s="10">
        <f t="shared" si="7"/>
      </c>
      <c r="I40" s="19">
        <f>IF(ISERROR(INDEX($A$5:$N$105,MATCH($A40,#REF!,0),25)),"",INDEX($A$5:$N$105,MATCH($A40,#REF!,0),25))</f>
      </c>
      <c r="J40" s="10">
        <f t="shared" si="9"/>
      </c>
      <c r="K40" s="10">
        <f t="shared" si="10"/>
      </c>
      <c r="L40" s="20" t="e">
        <f>IF(ISERROR(D40+J40+G40),IF(ISERROR(#REF!+J40),#REF!,(#REF!+J40)),(D40+J40+G40))</f>
        <v>#REF!</v>
      </c>
      <c r="M40" s="10">
        <f t="shared" si="11"/>
      </c>
      <c r="HD40" s="8"/>
      <c r="HE40" s="8"/>
      <c r="HF40" s="8"/>
      <c r="HG40" s="8"/>
      <c r="HH40" s="8"/>
      <c r="HI40" s="8"/>
      <c r="HJ40" s="8"/>
      <c r="HK40" s="8"/>
      <c r="HL40" s="8"/>
      <c r="HM40" s="8"/>
    </row>
    <row r="41" spans="1:221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40">
        <f>IF(ISBLANK(A41),"",INDEX(A$5:$N$176,MATCH(A41,#REF!,0),45))</f>
      </c>
      <c r="E41" s="18">
        <f>IF(ISBLANK(A41),"",INDEX(A$5:$N$190,MATCH(A41,#REF!,0),46))</f>
      </c>
      <c r="F41" s="19">
        <f>IF(ISERROR(INDEX($A$5:$N$105,MATCH($A41,#REF!,0),22)),"",INDEX($A$5:$N$105,MATCH($A41,#REF!,0),22))</f>
      </c>
      <c r="G41" s="9">
        <f aca="true" t="shared" si="12" ref="G41:G50">IF(F41="","",IF(F41-INT(F41)&gt;=(60/100),"Err",IF(ISBLANK(F41),"",IF(((INT(F41)*60)+((F41*100))-(INT(F41)*100))&gt;=690,0,IF(((INT(F41)*60)+((F41*100))-(INT(F41)*100))&gt;440,1380-((INT(F41)*60)+((F41*100))-(INT(F41)*100))*2,2700-((INT(F41)*60)+((F41*100))-(INT(F41)*100))*5)))))</f>
      </c>
      <c r="H41" s="10">
        <f t="shared" si="7"/>
      </c>
      <c r="I41" s="19">
        <f>IF(ISERROR(INDEX($A$5:$N$105,MATCH($A41,#REF!,0),25)),"",INDEX($A$5:$N$105,MATCH($A41,#REF!,0),25))</f>
      </c>
      <c r="J41" s="10">
        <f aca="true" t="shared" si="13" ref="J41:J50">IF(I41="","",IF(I41-INT(I41)&gt;=(25/100),"Err",IF(ISBLANK(I41),"",IF(((INT(I41)*25)+(100*(I41-INT(I41))))&lt;51,((INT(I41)*25)+(100*(I41-INT(I41))))*4,IF(((INT(I41)*25)+(100*(I41-INT(I41))))&lt;201,200+((((INT(I41)*25)+(100*(I41-INT(I41))))-50)*6),IF(((INT(I41)*25)+(100*(I41-INT(I41))))&gt;200,1100+(((INT(I41)*25)+(100*(I41-INT(I41))))-200)*4))))))</f>
      </c>
      <c r="K41" s="10">
        <f t="shared" si="10"/>
      </c>
      <c r="L41" s="20" t="e">
        <f>IF(ISERROR(D41+J41+G41),IF(ISERROR(#REF!+J41),#REF!,(#REF!+J41)),(D41+J41+G41))</f>
        <v>#REF!</v>
      </c>
      <c r="M41" s="10">
        <f t="shared" si="11"/>
      </c>
      <c r="HD41" s="8"/>
      <c r="HE41" s="8"/>
      <c r="HF41" s="8"/>
      <c r="HG41" s="8"/>
      <c r="HH41" s="8"/>
      <c r="HI41" s="8"/>
      <c r="HJ41" s="8"/>
      <c r="HK41" s="8"/>
      <c r="HL41" s="8"/>
      <c r="HM41" s="8"/>
    </row>
    <row r="42" spans="1:221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40">
        <f>IF(ISBLANK(A42),"",INDEX(A$5:$N$176,MATCH(A42,#REF!,0),45))</f>
      </c>
      <c r="E42" s="18">
        <f>IF(ISBLANK(A42),"",INDEX(A$5:$N$190,MATCH(A42,#REF!,0),46))</f>
      </c>
      <c r="F42" s="19">
        <f>IF(ISERROR(INDEX($A$5:$N$105,MATCH($A42,#REF!,0),22)),"",INDEX($A$5:$N$105,MATCH($A42,#REF!,0),22))</f>
      </c>
      <c r="G42" s="9">
        <f t="shared" si="12"/>
      </c>
      <c r="H42" s="10">
        <f t="shared" si="7"/>
      </c>
      <c r="I42" s="19">
        <f>IF(ISERROR(INDEX($A$5:$N$105,MATCH($A42,#REF!,0),25)),"",INDEX($A$5:$N$105,MATCH($A42,#REF!,0),25))</f>
      </c>
      <c r="J42" s="10">
        <f t="shared" si="13"/>
      </c>
      <c r="K42" s="10">
        <f t="shared" si="10"/>
      </c>
      <c r="L42" s="20" t="e">
        <f>IF(ISERROR(D42+J42+G42),IF(ISERROR(#REF!+J42),#REF!,(#REF!+J42)),(D42+J42+G42))</f>
        <v>#REF!</v>
      </c>
      <c r="M42" s="10">
        <f t="shared" si="11"/>
      </c>
      <c r="HD42" s="8"/>
      <c r="HE42" s="8"/>
      <c r="HF42" s="8"/>
      <c r="HG42" s="8"/>
      <c r="HH42" s="8"/>
      <c r="HI42" s="8"/>
      <c r="HJ42" s="8"/>
      <c r="HK42" s="8"/>
      <c r="HL42" s="8"/>
      <c r="HM42" s="8"/>
    </row>
    <row r="43" spans="1:221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40">
        <f>IF(ISBLANK(A43),"",INDEX(A$5:$N$176,MATCH(A43,#REF!,0),45))</f>
      </c>
      <c r="E43" s="18">
        <f>IF(ISBLANK(A43),"",INDEX(A$5:$N$190,MATCH(A43,#REF!,0),46))</f>
      </c>
      <c r="F43" s="19">
        <f>IF(ISERROR(INDEX($A$5:$N$105,MATCH($A43,#REF!,0),22)),"",INDEX($A$5:$N$105,MATCH($A43,#REF!,0),22))</f>
      </c>
      <c r="G43" s="9">
        <f t="shared" si="12"/>
      </c>
      <c r="H43" s="10">
        <f t="shared" si="7"/>
      </c>
      <c r="I43" s="19">
        <f>IF(ISERROR(INDEX($A$5:$N$105,MATCH($A43,#REF!,0),25)),"",INDEX($A$5:$N$105,MATCH($A43,#REF!,0),25))</f>
      </c>
      <c r="J43" s="10">
        <f t="shared" si="13"/>
      </c>
      <c r="K43" s="10">
        <f t="shared" si="10"/>
      </c>
      <c r="L43" s="20" t="e">
        <f>IF(ISERROR(D43+J43+G43),IF(ISERROR(#REF!+J43),#REF!,(#REF!+J43)),(D43+J43+G43))</f>
        <v>#REF!</v>
      </c>
      <c r="M43" s="10">
        <f t="shared" si="11"/>
      </c>
      <c r="HD43" s="8"/>
      <c r="HE43" s="8"/>
      <c r="HF43" s="8"/>
      <c r="HG43" s="8"/>
      <c r="HH43" s="8"/>
      <c r="HI43" s="8"/>
      <c r="HJ43" s="8"/>
      <c r="HK43" s="8"/>
      <c r="HL43" s="8"/>
      <c r="HM43" s="8"/>
    </row>
    <row r="44" spans="1:221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40">
        <f>IF(ISBLANK(A44),"",INDEX(A$5:$N$176,MATCH(A44,#REF!,0),45))</f>
      </c>
      <c r="E44" s="18">
        <f>IF(ISBLANK(A44),"",INDEX(A$5:$N$190,MATCH(A44,#REF!,0),46))</f>
      </c>
      <c r="F44" s="19">
        <f>IF(ISERROR(INDEX($A$5:$N$105,MATCH($A44,#REF!,0),22)),"",INDEX($A$5:$N$105,MATCH($A44,#REF!,0),22))</f>
      </c>
      <c r="G44" s="9">
        <f t="shared" si="12"/>
      </c>
      <c r="H44" s="10">
        <f t="shared" si="7"/>
      </c>
      <c r="I44" s="19">
        <f>IF(ISERROR(INDEX($A$5:$N$105,MATCH($A44,#REF!,0),25)),"",INDEX($A$5:$N$105,MATCH($A44,#REF!,0),25))</f>
      </c>
      <c r="J44" s="10">
        <f t="shared" si="13"/>
      </c>
      <c r="K44" s="10">
        <f t="shared" si="10"/>
      </c>
      <c r="L44" s="20" t="e">
        <f>IF(ISERROR(D44+J44+G44),IF(ISERROR(#REF!+J44),#REF!,(#REF!+J44)),(D44+J44+G44))</f>
        <v>#REF!</v>
      </c>
      <c r="M44" s="10">
        <f t="shared" si="11"/>
      </c>
      <c r="HD44" s="8"/>
      <c r="HE44" s="8"/>
      <c r="HF44" s="8"/>
      <c r="HG44" s="8"/>
      <c r="HH44" s="8"/>
      <c r="HI44" s="8"/>
      <c r="HJ44" s="8"/>
      <c r="HK44" s="8"/>
      <c r="HL44" s="8"/>
      <c r="HM44" s="8"/>
    </row>
    <row r="45" spans="1:221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40">
        <f>IF(ISBLANK(A45),"",INDEX(A$5:$N$176,MATCH(A45,#REF!,0),45))</f>
      </c>
      <c r="E45" s="18">
        <f>IF(ISBLANK(A45),"",INDEX(A$5:$N$190,MATCH(A45,#REF!,0),46))</f>
      </c>
      <c r="F45" s="19">
        <f>IF(ISERROR(INDEX($A$5:$N$105,MATCH($A45,#REF!,0),22)),"",INDEX($A$5:$N$105,MATCH($A45,#REF!,0),22))</f>
      </c>
      <c r="G45" s="9">
        <f t="shared" si="12"/>
      </c>
      <c r="H45" s="10">
        <f t="shared" si="7"/>
      </c>
      <c r="I45" s="19">
        <f>IF(ISERROR(INDEX($A$5:$N$105,MATCH($A45,#REF!,0),25)),"",INDEX($A$5:$N$105,MATCH($A45,#REF!,0),25))</f>
      </c>
      <c r="J45" s="10">
        <f t="shared" si="13"/>
      </c>
      <c r="K45" s="10">
        <f t="shared" si="10"/>
      </c>
      <c r="L45" s="20" t="e">
        <f>IF(ISERROR(D45+J45+G45),IF(ISERROR(#REF!+J45),#REF!,(#REF!+J45)),(D45+J45+G45))</f>
        <v>#REF!</v>
      </c>
      <c r="M45" s="10">
        <f t="shared" si="11"/>
      </c>
      <c r="HD45" s="8"/>
      <c r="HE45" s="8"/>
      <c r="HF45" s="8"/>
      <c r="HG45" s="8"/>
      <c r="HH45" s="8"/>
      <c r="HI45" s="8"/>
      <c r="HJ45" s="8"/>
      <c r="HK45" s="8"/>
      <c r="HL45" s="8"/>
      <c r="HM45" s="8"/>
    </row>
    <row r="46" spans="1:221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40">
        <f>IF(ISBLANK(A46),"",INDEX(A$5:$N$176,MATCH(A46,#REF!,0),45))</f>
      </c>
      <c r="E46" s="18">
        <f>IF(ISBLANK(A46),"",INDEX(A$5:$N$190,MATCH(A46,#REF!,0),46))</f>
      </c>
      <c r="F46" s="19">
        <f>IF(ISERROR(INDEX($A$5:$N$105,MATCH($A46,#REF!,0),22)),"",INDEX($A$5:$N$105,MATCH($A46,#REF!,0),22))</f>
      </c>
      <c r="G46" s="9">
        <f t="shared" si="12"/>
      </c>
      <c r="H46" s="10">
        <f t="shared" si="7"/>
      </c>
      <c r="I46" s="19">
        <f>IF(ISERROR(INDEX($A$5:$N$105,MATCH($A46,#REF!,0),25)),"",INDEX($A$5:$N$105,MATCH($A46,#REF!,0),25))</f>
      </c>
      <c r="J46" s="10">
        <f t="shared" si="13"/>
      </c>
      <c r="K46" s="10">
        <f t="shared" si="10"/>
      </c>
      <c r="L46" s="20" t="e">
        <f>IF(ISERROR(D46+J46+G46),IF(ISERROR(#REF!+J46),#REF!,(#REF!+J46)),(D46+J46+G46))</f>
        <v>#REF!</v>
      </c>
      <c r="M46" s="10">
        <f t="shared" si="11"/>
      </c>
      <c r="HD46" s="8"/>
      <c r="HE46" s="8"/>
      <c r="HF46" s="8"/>
      <c r="HG46" s="8"/>
      <c r="HH46" s="8"/>
      <c r="HI46" s="8"/>
      <c r="HJ46" s="8"/>
      <c r="HK46" s="8"/>
      <c r="HL46" s="8"/>
      <c r="HM46" s="8"/>
    </row>
    <row r="47" spans="1:221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40">
        <f>IF(ISBLANK(A47),"",INDEX(A$5:$N$176,MATCH(A47,#REF!,0),45))</f>
      </c>
      <c r="E47" s="18">
        <f>IF(ISBLANK(A47),"",INDEX(A$5:$N$190,MATCH(A47,#REF!,0),46))</f>
      </c>
      <c r="F47" s="19">
        <f>IF(ISERROR(INDEX($A$5:$N$105,MATCH($A47,#REF!,0),22)),"",INDEX($A$5:$N$105,MATCH($A47,#REF!,0),22))</f>
      </c>
      <c r="G47" s="9">
        <f t="shared" si="12"/>
      </c>
      <c r="H47" s="10">
        <f t="shared" si="7"/>
      </c>
      <c r="I47" s="19">
        <f>IF(ISERROR(INDEX($A$5:$N$105,MATCH($A47,#REF!,0),25)),"",INDEX($A$5:$N$105,MATCH($A47,#REF!,0),25))</f>
      </c>
      <c r="J47" s="10">
        <f t="shared" si="13"/>
      </c>
      <c r="K47" s="10">
        <f t="shared" si="10"/>
      </c>
      <c r="L47" s="20" t="e">
        <f>IF(ISERROR(D47+J47+G47),IF(ISERROR(#REF!+J47),#REF!,(#REF!+J47)),(D47+J47+G47))</f>
        <v>#REF!</v>
      </c>
      <c r="M47" s="10">
        <f t="shared" si="11"/>
      </c>
      <c r="HD47" s="8"/>
      <c r="HE47" s="8"/>
      <c r="HF47" s="8"/>
      <c r="HG47" s="8"/>
      <c r="HH47" s="8"/>
      <c r="HI47" s="8"/>
      <c r="HJ47" s="8"/>
      <c r="HK47" s="8"/>
      <c r="HL47" s="8"/>
      <c r="HM47" s="8"/>
    </row>
    <row r="48" spans="1:221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40">
        <f>IF(ISBLANK(A48),"",INDEX(A$5:$N$176,MATCH(A48,#REF!,0),45))</f>
      </c>
      <c r="E48" s="18">
        <f>IF(ISBLANK(A48),"",INDEX(A$5:$N$190,MATCH(A48,#REF!,0),46))</f>
      </c>
      <c r="F48" s="19">
        <f>IF(ISERROR(INDEX($A$5:$N$105,MATCH($A48,#REF!,0),22)),"",INDEX($A$5:$N$105,MATCH($A48,#REF!,0),22))</f>
      </c>
      <c r="G48" s="9">
        <f t="shared" si="12"/>
      </c>
      <c r="H48" s="10">
        <f t="shared" si="7"/>
      </c>
      <c r="I48" s="19">
        <f>IF(ISERROR(INDEX($A$5:$N$105,MATCH($A48,#REF!,0),25)),"",INDEX($A$5:$N$105,MATCH($A48,#REF!,0),25))</f>
      </c>
      <c r="J48" s="10">
        <f t="shared" si="13"/>
      </c>
      <c r="K48" s="10">
        <f t="shared" si="10"/>
      </c>
      <c r="L48" s="20" t="e">
        <f>IF(ISERROR(D48+J48+G48),IF(ISERROR(#REF!+J48),#REF!,(#REF!+J48)),(D48+J48+G48))</f>
        <v>#REF!</v>
      </c>
      <c r="M48" s="10">
        <f t="shared" si="11"/>
      </c>
      <c r="HD48" s="8"/>
      <c r="HE48" s="8"/>
      <c r="HF48" s="8"/>
      <c r="HG48" s="8"/>
      <c r="HH48" s="8"/>
      <c r="HI48" s="8"/>
      <c r="HJ48" s="8"/>
      <c r="HK48" s="8"/>
      <c r="HL48" s="8"/>
      <c r="HM48" s="8"/>
    </row>
    <row r="49" spans="1:221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40">
        <f>IF(ISBLANK(A49),"",INDEX(A$5:$N$176,MATCH(A49,#REF!,0),45))</f>
      </c>
      <c r="E49" s="18">
        <f>IF(ISBLANK(A49),"",INDEX(A$5:$N$190,MATCH(A49,#REF!,0),46))</f>
      </c>
      <c r="F49" s="19">
        <f>IF(ISERROR(INDEX($A$5:$N$105,MATCH($A49,#REF!,0),22)),"",INDEX($A$5:$N$105,MATCH($A49,#REF!,0),22))</f>
      </c>
      <c r="G49" s="9">
        <f t="shared" si="12"/>
      </c>
      <c r="H49" s="10">
        <f t="shared" si="7"/>
      </c>
      <c r="I49" s="19">
        <f>IF(ISERROR(INDEX($A$5:$N$105,MATCH($A49,#REF!,0),25)),"",INDEX($A$5:$N$105,MATCH($A49,#REF!,0),25))</f>
      </c>
      <c r="J49" s="10">
        <f t="shared" si="13"/>
      </c>
      <c r="K49" s="10">
        <f t="shared" si="10"/>
      </c>
      <c r="L49" s="20" t="e">
        <f>IF(ISERROR(D49+J49+G49),IF(ISERROR(#REF!+J49),#REF!,(#REF!+J49)),(D49+J49+G49))</f>
        <v>#REF!</v>
      </c>
      <c r="M49" s="10">
        <f t="shared" si="11"/>
      </c>
      <c r="HD49" s="8"/>
      <c r="HE49" s="8"/>
      <c r="HF49" s="8"/>
      <c r="HG49" s="8"/>
      <c r="HH49" s="8"/>
      <c r="HI49" s="8"/>
      <c r="HJ49" s="8"/>
      <c r="HK49" s="8"/>
      <c r="HL49" s="8"/>
      <c r="HM49" s="8"/>
    </row>
    <row r="50" spans="1:221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40">
        <f>IF(ISBLANK(A50),"",INDEX(A$5:$N$176,MATCH(A50,#REF!,0),45))</f>
      </c>
      <c r="E50" s="18">
        <f>IF(ISBLANK(A50),"",INDEX(A$5:$N$190,MATCH(A50,#REF!,0),46))</f>
      </c>
      <c r="F50" s="19">
        <f>IF(ISERROR(INDEX($A$5:$N$105,MATCH($A50,#REF!,0),22)),"",INDEX($A$5:$N$105,MATCH($A50,#REF!,0),22))</f>
      </c>
      <c r="G50" s="9">
        <f t="shared" si="12"/>
      </c>
      <c r="H50" s="10">
        <f t="shared" si="7"/>
      </c>
      <c r="I50" s="19">
        <f>IF(ISERROR(INDEX($A$5:$N$105,MATCH($A50,#REF!,0),25)),"",INDEX($A$5:$N$105,MATCH($A50,#REF!,0),25))</f>
      </c>
      <c r="J50" s="10">
        <f t="shared" si="13"/>
      </c>
      <c r="K50" s="10">
        <f t="shared" si="10"/>
      </c>
      <c r="L50" s="20" t="e">
        <f>IF(ISERROR(D50+J50+G50),IF(ISERROR(#REF!+J50),#REF!,(#REF!+J50)),(D50+J50+G50))</f>
        <v>#REF!</v>
      </c>
      <c r="M50" s="10">
        <f t="shared" si="11"/>
      </c>
      <c r="HD50" s="8"/>
      <c r="HE50" s="8"/>
      <c r="HF50" s="8"/>
      <c r="HG50" s="8"/>
      <c r="HH50" s="8"/>
      <c r="HI50" s="8"/>
      <c r="HJ50" s="8"/>
      <c r="HK50" s="8"/>
      <c r="HL50" s="8"/>
      <c r="HM50" s="8"/>
    </row>
    <row r="51" spans="1:221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40">
        <f>IF(ISBLANK(A51),"",INDEX(A$5:$N$176,MATCH(A51,#REF!,0),45))</f>
      </c>
      <c r="E51" s="18">
        <f>IF(ISBLANK(A51),"",INDEX(A$5:$N$190,MATCH(A51,#REF!,0),46))</f>
      </c>
      <c r="F51" s="19">
        <f>IF(ISERROR(INDEX($A$5:$N$105,MATCH($A51,#REF!,0),22)),"",INDEX($A$5:$N$105,MATCH($A51,#REF!,0),22))</f>
      </c>
      <c r="G51" s="9">
        <f>IF(F51="","",IF(F51-INT(F51)&gt;=(60/100),"Err",IF(ISBLANK(F51),"",IF(((INT(F51)*60)+((F51*100))-(INT(F51)*100))&gt;=690,0,IF(((INT(F51)*60)+((F51*100))-(INT(F51)*100))&gt;440,1380-((INT(F51)*60)+((F51*100))-(INT(F51)*100))*2,2700-((INT(F51)*60)+((F51*100))-(INT(F51)*100))*5)))))</f>
      </c>
      <c r="H51" s="10">
        <f t="shared" si="7"/>
      </c>
      <c r="I51" s="19">
        <f>IF(ISERROR(INDEX($A$5:$N$105,MATCH($A51,#REF!,0),25)),"",INDEX($A$5:$N$105,MATCH($A51,#REF!,0),25))</f>
      </c>
      <c r="J51" s="10">
        <f>IF(I51="","",IF(I51-INT(I51)&gt;=(25/100),"Err",IF(ISBLANK(I51),"",IF(((INT(I51)*25)+(100*(I51-INT(I51))))&lt;51,((INT(I51)*25)+(100*(I51-INT(I51))))*4,IF(((INT(I51)*25)+(100*(I51-INT(I51))))&lt;201,200+((((INT(I51)*25)+(100*(I51-INT(I51))))-50)*6),IF(((INT(I51)*25)+(100*(I51-INT(I51))))&gt;200,1100+(((INT(I51)*25)+(100*(I51-INT(I51))))-200)*4))))))</f>
      </c>
      <c r="K51" s="10">
        <f t="shared" si="10"/>
      </c>
      <c r="L51" s="20" t="e">
        <f>IF(ISERROR(D51+J51+G51),IF(ISERROR(#REF!+J51),#REF!,(#REF!+J51)),(D51+J51+G51))</f>
        <v>#REF!</v>
      </c>
      <c r="M51" s="10">
        <f t="shared" si="11"/>
      </c>
      <c r="HD51" s="8"/>
      <c r="HE51" s="8"/>
      <c r="HF51" s="8"/>
      <c r="HG51" s="8"/>
      <c r="HH51" s="8"/>
      <c r="HI51" s="8"/>
      <c r="HJ51" s="8"/>
      <c r="HK51" s="8"/>
      <c r="HL51" s="8"/>
      <c r="HM51" s="8"/>
    </row>
    <row r="52" spans="1:221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40">
        <f>IF(ISBLANK(A52),"",INDEX(A$5:$N$176,MATCH(A52,#REF!,0),45))</f>
      </c>
      <c r="E52" s="18">
        <f>IF(ISBLANK(A52),"",INDEX(A$5:$N$190,MATCH(A52,#REF!,0),46))</f>
      </c>
      <c r="F52" s="19">
        <f>IF(ISERROR(INDEX($A$5:$N$105,MATCH($A52,#REF!,0),22)),"",INDEX($A$5:$N$105,MATCH($A52,#REF!,0),22))</f>
      </c>
      <c r="G52" s="9">
        <f aca="true" t="shared" si="14" ref="G52:G57">IF(F52="","",IF(F52-INT(F52)&gt;=(60/100),"Err",IF(ISBLANK(F52),"",IF(((INT(F52)*60)+((F52*100))-(INT(F52)*100))&gt;=690,0,IF(((INT(F52)*60)+((F52*100))-(INT(F52)*100))&gt;440,1380-((INT(F52)*60)+((F52*100))-(INT(F52)*100))*2,2700-((INT(F52)*60)+((F52*100))-(INT(F52)*100))*5)))))</f>
      </c>
      <c r="H52" s="10">
        <f t="shared" si="7"/>
      </c>
      <c r="I52" s="19">
        <f>IF(ISERROR(INDEX($A$5:$N$105,MATCH($A52,#REF!,0),25)),"",INDEX($A$5:$N$105,MATCH($A52,#REF!,0),25))</f>
      </c>
      <c r="J52" s="10">
        <f aca="true" t="shared" si="15" ref="J52:J57">IF(I52="","",IF(I52-INT(I52)&gt;=(25/100),"Err",IF(ISBLANK(I52),"",IF(((INT(I52)*25)+(100*(I52-INT(I52))))&lt;51,((INT(I52)*25)+(100*(I52-INT(I52))))*4,IF(((INT(I52)*25)+(100*(I52-INT(I52))))&lt;201,200+((((INT(I52)*25)+(100*(I52-INT(I52))))-50)*6),IF(((INT(I52)*25)+(100*(I52-INT(I52))))&gt;200,1100+(((INT(I52)*25)+(100*(I52-INT(I52))))-200)*4))))))</f>
      </c>
      <c r="K52" s="10">
        <f t="shared" si="10"/>
      </c>
      <c r="L52" s="20" t="e">
        <f>IF(ISERROR(D52+J52+G52),IF(ISERROR(#REF!+J52),#REF!,(#REF!+J52)),(D52+J52+G52))</f>
        <v>#REF!</v>
      </c>
      <c r="M52" s="10">
        <f t="shared" si="11"/>
      </c>
      <c r="HD52" s="8"/>
      <c r="HE52" s="8"/>
      <c r="HF52" s="8"/>
      <c r="HG52" s="8"/>
      <c r="HH52" s="8"/>
      <c r="HI52" s="8"/>
      <c r="HJ52" s="8"/>
      <c r="HK52" s="8"/>
      <c r="HL52" s="8"/>
      <c r="HM52" s="8"/>
    </row>
    <row r="53" spans="1:221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40">
        <f>IF(ISBLANK(A53),"",INDEX(A$5:$N$176,MATCH(A53,#REF!,0),45))</f>
      </c>
      <c r="E53" s="18">
        <f>IF(ISBLANK(A53),"",INDEX(A$5:$N$190,MATCH(A53,#REF!,0),46))</f>
      </c>
      <c r="F53" s="19">
        <f>IF(ISERROR(INDEX($A$5:$N$105,MATCH($A53,#REF!,0),22)),"",INDEX($A$5:$N$105,MATCH($A53,#REF!,0),22))</f>
      </c>
      <c r="G53" s="9">
        <f t="shared" si="14"/>
      </c>
      <c r="H53" s="10">
        <f t="shared" si="7"/>
      </c>
      <c r="I53" s="19">
        <f>IF(ISERROR(INDEX($A$5:$N$105,MATCH($A53,#REF!,0),25)),"",INDEX($A$5:$N$105,MATCH($A53,#REF!,0),25))</f>
      </c>
      <c r="J53" s="10">
        <f t="shared" si="15"/>
      </c>
      <c r="K53" s="10">
        <f t="shared" si="10"/>
      </c>
      <c r="L53" s="20" t="e">
        <f>IF(ISERROR(D53+J53+G53),IF(ISERROR(#REF!+J53),#REF!,(#REF!+J53)),(D53+J53+G53))</f>
        <v>#REF!</v>
      </c>
      <c r="M53" s="10">
        <f t="shared" si="11"/>
      </c>
      <c r="HD53" s="8"/>
      <c r="HE53" s="8"/>
      <c r="HF53" s="8"/>
      <c r="HG53" s="8"/>
      <c r="HH53" s="8"/>
      <c r="HI53" s="8"/>
      <c r="HJ53" s="8"/>
      <c r="HK53" s="8"/>
      <c r="HL53" s="8"/>
      <c r="HM53" s="8"/>
    </row>
    <row r="54" spans="1:221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40">
        <f>IF(ISBLANK(A54),"",INDEX(A$5:$N$176,MATCH(A54,#REF!,0),45))</f>
      </c>
      <c r="E54" s="18">
        <f>IF(ISBLANK(A54),"",INDEX(A$5:$N$190,MATCH(A54,#REF!,0),46))</f>
      </c>
      <c r="F54" s="19">
        <f>IF(ISERROR(INDEX($A$5:$N$105,MATCH($A54,#REF!,0),22)),"",INDEX($A$5:$N$105,MATCH($A54,#REF!,0),22))</f>
      </c>
      <c r="G54" s="9">
        <f t="shared" si="14"/>
      </c>
      <c r="H54" s="10">
        <f t="shared" si="7"/>
      </c>
      <c r="I54" s="19">
        <f>IF(ISERROR(INDEX($A$5:$N$105,MATCH($A54,#REF!,0),25)),"",INDEX($A$5:$N$105,MATCH($A54,#REF!,0),25))</f>
      </c>
      <c r="J54" s="10">
        <f t="shared" si="15"/>
      </c>
      <c r="K54" s="10">
        <f t="shared" si="10"/>
      </c>
      <c r="L54" s="20" t="e">
        <f>IF(ISERROR(D54+J54+G54),IF(ISERROR(#REF!+J54),#REF!,(#REF!+J54)),(D54+J54+G54))</f>
        <v>#REF!</v>
      </c>
      <c r="M54" s="10">
        <f t="shared" si="11"/>
      </c>
      <c r="HD54" s="8"/>
      <c r="HE54" s="8"/>
      <c r="HF54" s="8"/>
      <c r="HG54" s="8"/>
      <c r="HH54" s="8"/>
      <c r="HI54" s="8"/>
      <c r="HJ54" s="8"/>
      <c r="HK54" s="8"/>
      <c r="HL54" s="8"/>
      <c r="HM54" s="8"/>
    </row>
    <row r="55" spans="1:221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40">
        <f>IF(ISBLANK(A55),"",INDEX(A$5:$N$176,MATCH(A55,#REF!,0),45))</f>
      </c>
      <c r="E55" s="18">
        <f>IF(ISBLANK(A55),"",INDEX(A$5:$N$190,MATCH(A55,#REF!,0),46))</f>
      </c>
      <c r="F55" s="19">
        <f>IF(ISERROR(INDEX($A$5:$N$105,MATCH($A55,#REF!,0),22)),"",INDEX($A$5:$N$105,MATCH($A55,#REF!,0),22))</f>
      </c>
      <c r="G55" s="9">
        <f t="shared" si="14"/>
      </c>
      <c r="H55" s="10">
        <f t="shared" si="7"/>
      </c>
      <c r="I55" s="19">
        <f>IF(ISERROR(INDEX($A$5:$N$105,MATCH($A55,#REF!,0),25)),"",INDEX($A$5:$N$105,MATCH($A55,#REF!,0),25))</f>
      </c>
      <c r="J55" s="10">
        <f t="shared" si="15"/>
      </c>
      <c r="K55" s="10">
        <f t="shared" si="10"/>
      </c>
      <c r="L55" s="20" t="e">
        <f>IF(ISERROR(D55+J55+G55),IF(ISERROR(#REF!+J55),#REF!,(#REF!+J55)),(D55+J55+G55))</f>
        <v>#REF!</v>
      </c>
      <c r="M55" s="10">
        <f t="shared" si="11"/>
      </c>
      <c r="HD55" s="8"/>
      <c r="HE55" s="8"/>
      <c r="HF55" s="8"/>
      <c r="HG55" s="8"/>
      <c r="HH55" s="8"/>
      <c r="HI55" s="8"/>
      <c r="HJ55" s="8"/>
      <c r="HK55" s="8"/>
      <c r="HL55" s="8"/>
      <c r="HM55" s="8"/>
    </row>
    <row r="56" spans="1:221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40">
        <f>IF(ISBLANK(A56),"",INDEX(A$5:$N$176,MATCH(A56,#REF!,0),45))</f>
      </c>
      <c r="E56" s="18">
        <f>IF(ISBLANK(A56),"",INDEX(A$5:$N$190,MATCH(A56,#REF!,0),46))</f>
      </c>
      <c r="F56" s="19">
        <f>IF(ISERROR(INDEX($A$5:$N$105,MATCH($A56,#REF!,0),22)),"",INDEX($A$5:$N$105,MATCH($A56,#REF!,0),22))</f>
      </c>
      <c r="G56" s="9">
        <f t="shared" si="14"/>
      </c>
      <c r="H56" s="10">
        <f t="shared" si="7"/>
      </c>
      <c r="I56" s="19">
        <f>IF(ISERROR(INDEX($A$5:$N$105,MATCH($A56,#REF!,0),25)),"",INDEX($A$5:$N$105,MATCH($A56,#REF!,0),25))</f>
      </c>
      <c r="J56" s="10">
        <f t="shared" si="15"/>
      </c>
      <c r="K56" s="10">
        <f t="shared" si="10"/>
      </c>
      <c r="L56" s="20" t="e">
        <f>IF(ISERROR(D56+J56+G56),IF(ISERROR(#REF!+J56),#REF!,(#REF!+J56)),(D56+J56+G56))</f>
        <v>#REF!</v>
      </c>
      <c r="M56" s="10">
        <f t="shared" si="11"/>
      </c>
      <c r="HD56" s="8"/>
      <c r="HE56" s="8"/>
      <c r="HF56" s="8"/>
      <c r="HG56" s="8"/>
      <c r="HH56" s="8"/>
      <c r="HI56" s="8"/>
      <c r="HJ56" s="8"/>
      <c r="HK56" s="8"/>
      <c r="HL56" s="8"/>
      <c r="HM56" s="8"/>
    </row>
    <row r="57" spans="1:221" ht="17.25" customHeight="1" hidden="1" thickBot="1">
      <c r="A57" s="52"/>
      <c r="B57" s="17">
        <f>IF(ISBLANK(A57),"",INDEX(#REF!,MATCH(A57,#REF!,0),4))</f>
      </c>
      <c r="C57" s="17">
        <f>IF(ISBLANK(A57),"",INDEX(#REF!,MATCH(A57,#REF!,0),5))</f>
      </c>
      <c r="D57" s="40">
        <f>IF(ISBLANK(A57),"",INDEX(A$5:$N$176,MATCH(A57,#REF!,0),45))</f>
      </c>
      <c r="E57" s="18">
        <f>IF(ISBLANK(A57),"",INDEX(A$5:$N$190,MATCH(A57,#REF!,0),46))</f>
      </c>
      <c r="F57" s="19">
        <f>IF(ISERROR(INDEX($A$5:$N$105,MATCH($A57,#REF!,0),22)),"",INDEX($A$5:$N$105,MATCH($A57,#REF!,0),22))</f>
      </c>
      <c r="G57" s="9">
        <f t="shared" si="14"/>
      </c>
      <c r="H57" s="10">
        <f t="shared" si="7"/>
      </c>
      <c r="I57" s="19">
        <f>IF(ISERROR(INDEX($A$5:$N$105,MATCH($A57,#REF!,0),25)),"",INDEX($A$5:$N$105,MATCH($A57,#REF!,0),25))</f>
      </c>
      <c r="J57" s="10">
        <f t="shared" si="15"/>
      </c>
      <c r="K57" s="10">
        <f t="shared" si="10"/>
      </c>
      <c r="L57" s="20" t="e">
        <f>IF(ISERROR(D57+J57+G57),IF(ISERROR(#REF!+J57),#REF!,(#REF!+J57)),(D57+J57+G57))</f>
        <v>#REF!</v>
      </c>
      <c r="M57" s="10">
        <f t="shared" si="11"/>
      </c>
      <c r="HD57" s="8"/>
      <c r="HE57" s="8"/>
      <c r="HF57" s="8"/>
      <c r="HG57" s="8"/>
      <c r="HH57" s="8"/>
      <c r="HI57" s="8"/>
      <c r="HJ57" s="8"/>
      <c r="HK57" s="8"/>
      <c r="HL57" s="8"/>
      <c r="HM57" s="8"/>
    </row>
    <row r="58" spans="1:221" ht="17.25" customHeight="1" hidden="1" thickBot="1">
      <c r="A58" s="53"/>
      <c r="B58" s="17">
        <f>IF(ISBLANK(A58),"",INDEX(#REF!,MATCH(A58,#REF!,0),4))</f>
      </c>
      <c r="C58" s="17">
        <f>IF(ISBLANK(A58),"",INDEX(#REF!,MATCH(A58,#REF!,0),5))</f>
      </c>
      <c r="D58" s="41">
        <f>IF(ISBLANK(A58),"",INDEX(A$5:$N$176,MATCH(A58,#REF!,0),45))</f>
      </c>
      <c r="E58" s="32">
        <f>IF(ISBLANK(A58),"",INDEX(A$5:$N$190,MATCH(A58,#REF!,0),46))</f>
      </c>
      <c r="F58" s="33">
        <f>IF(ISERROR(INDEX($A$5:$N$105,MATCH($A58,#REF!,0),22)),"",INDEX($A$5:$N$105,MATCH($A58,#REF!,0),22))</f>
      </c>
      <c r="G58" s="14">
        <f>IF(F58="","",IF(F58-INT(F58)&gt;=(60/100),"Err",IF(ISBLANK(F58),"",IF(((INT(F58)*60)+((F58*100))-(INT(F58)*100))&gt;=690,0,IF(((INT(F58)*60)+((F58*100))-(INT(F58)*100))&gt;440,1380-((INT(F58)*60)+((F58*100))-(INT(F58)*100))*2,2700-((INT(F58)*60)+((F58*100))-(INT(F58)*100))*5)))))</f>
      </c>
      <c r="H58" s="15">
        <f t="shared" si="7"/>
      </c>
      <c r="I58" s="33">
        <f>IF(ISERROR(INDEX($A$5:$N$105,MATCH($A58,#REF!,0),25)),"",INDEX($A$5:$N$105,MATCH($A58,#REF!,0),25))</f>
      </c>
      <c r="J58" s="15">
        <f>IF(I58="","",IF(I58-INT(I58)&gt;=(25/100),"Err",IF(ISBLANK(I58),"",IF(((INT(I58)*25)+(100*(I58-INT(I58))))&lt;51,((INT(I58)*25)+(100*(I58-INT(I58))))*4,IF(((INT(I58)*25)+(100*(I58-INT(I58))))&lt;201,200+((((INT(I58)*25)+(100*(I58-INT(I58))))-50)*6),IF(((INT(I58)*25)+(100*(I58-INT(I58))))&gt;200,1100+(((INT(I58)*25)+(100*(I58-INT(I58))))-200)*4))))))</f>
      </c>
      <c r="K58" s="15">
        <f t="shared" si="10"/>
      </c>
      <c r="L58" s="34" t="e">
        <f>IF(ISERROR(D58+J58+G58),IF(ISERROR(#REF!+J58),#REF!,(#REF!+J58)),(D58+J58+G58))</f>
        <v>#REF!</v>
      </c>
      <c r="M58" s="15">
        <f t="shared" si="11"/>
      </c>
      <c r="HD58" s="8"/>
      <c r="HE58" s="8"/>
      <c r="HF58" s="8"/>
      <c r="HG58" s="8"/>
      <c r="HH58" s="8"/>
      <c r="HI58" s="8"/>
      <c r="HJ58" s="8"/>
      <c r="HK58" s="8"/>
      <c r="HL58" s="8"/>
      <c r="HM58" s="8"/>
    </row>
    <row r="59" spans="1:2" ht="17.25" customHeight="1" hidden="1" thickBot="1">
      <c r="A59" s="408" t="s">
        <v>11</v>
      </c>
      <c r="B59" s="385"/>
    </row>
    <row r="60" spans="10:11" ht="15">
      <c r="J60" s="36"/>
      <c r="K60" s="26"/>
    </row>
  </sheetData>
  <sheetProtection selectLockedCells="1" selectUnlockedCells="1"/>
  <mergeCells count="9">
    <mergeCell ref="D3:E3"/>
    <mergeCell ref="A59:B59"/>
    <mergeCell ref="I3:K3"/>
    <mergeCell ref="L3:M3"/>
    <mergeCell ref="F3:H3"/>
    <mergeCell ref="A1:B2"/>
    <mergeCell ref="A3:A4"/>
    <mergeCell ref="B3:B4"/>
    <mergeCell ref="C3:C4"/>
  </mergeCells>
  <conditionalFormatting sqref="G41 L41 J41 D58:E58 M58 H58 K58 K33:K51 K18:K31 M18:M51 H18:H51 D18:E51 D5 D7:D17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between" stopIfTrue="1">
      <formula>3</formula>
      <formula>6</formula>
    </cfRule>
  </conditionalFormatting>
  <conditionalFormatting sqref="K52:K57 H52:H57 M52:M57 D52:E57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K32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between" stopIfTrue="1">
      <formula>3</formula>
      <formula>6</formula>
    </cfRule>
  </conditionalFormatting>
  <conditionalFormatting sqref="D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Q60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H67" sqref="H67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31.57421875" style="2" customWidth="1"/>
    <col min="4" max="4" width="19.57421875" style="2" customWidth="1"/>
    <col min="5" max="5" width="12.421875" style="2" customWidth="1"/>
    <col min="6" max="6" width="11.140625" style="1" customWidth="1"/>
    <col min="7" max="7" width="11.140625" style="3" customWidth="1"/>
    <col min="8" max="12" width="11.140625" style="1" customWidth="1"/>
    <col min="13" max="13" width="13.00390625" style="2" customWidth="1"/>
    <col min="14" max="14" width="10.00390625" style="2" customWidth="1"/>
    <col min="15" max="15" width="13.57421875" style="2" customWidth="1"/>
    <col min="16" max="17" width="12.421875" style="110" customWidth="1"/>
    <col min="18" max="18" width="10.140625" style="2" customWidth="1"/>
    <col min="19" max="16384" width="9.140625" style="2" customWidth="1"/>
  </cols>
  <sheetData>
    <row r="1" spans="1:13" ht="17.25" customHeight="1">
      <c r="A1" s="435" t="s">
        <v>25</v>
      </c>
      <c r="B1" s="436"/>
      <c r="M1" s="1"/>
    </row>
    <row r="2" spans="1:2" ht="17.25" customHeight="1" thickBot="1">
      <c r="A2" s="437"/>
      <c r="B2" s="438"/>
    </row>
    <row r="3" spans="1:225" ht="17.25" customHeight="1" thickBot="1">
      <c r="A3" s="413" t="s">
        <v>2</v>
      </c>
      <c r="B3" s="410" t="s">
        <v>0</v>
      </c>
      <c r="C3" s="406" t="s">
        <v>1</v>
      </c>
      <c r="D3" s="406" t="s">
        <v>14</v>
      </c>
      <c r="E3" s="265" t="s">
        <v>21</v>
      </c>
      <c r="F3" s="287" t="s">
        <v>3</v>
      </c>
      <c r="G3" s="288"/>
      <c r="H3" s="225" t="s">
        <v>4</v>
      </c>
      <c r="I3" s="161"/>
      <c r="J3" s="431"/>
      <c r="K3" s="225" t="s">
        <v>5</v>
      </c>
      <c r="L3" s="161"/>
      <c r="M3" s="431"/>
      <c r="N3" s="432" t="s">
        <v>6</v>
      </c>
      <c r="O3" s="288"/>
      <c r="P3" s="439" t="s">
        <v>14</v>
      </c>
      <c r="Q3" s="288"/>
      <c r="HH3" s="7"/>
      <c r="HI3" s="7"/>
      <c r="HJ3" s="7"/>
      <c r="HK3" s="7"/>
      <c r="HL3" s="7"/>
      <c r="HM3" s="7"/>
      <c r="HN3" s="7"/>
      <c r="HO3" s="7"/>
      <c r="HP3" s="7"/>
      <c r="HQ3" s="7"/>
    </row>
    <row r="4" spans="1:225" ht="17.25" customHeight="1" thickBot="1">
      <c r="A4" s="409"/>
      <c r="B4" s="411"/>
      <c r="C4" s="407"/>
      <c r="D4" s="407"/>
      <c r="E4" s="178" t="s">
        <v>7</v>
      </c>
      <c r="F4" s="70" t="s">
        <v>7</v>
      </c>
      <c r="G4" s="71" t="s">
        <v>8</v>
      </c>
      <c r="H4" s="187" t="s">
        <v>9</v>
      </c>
      <c r="I4" s="108" t="s">
        <v>7</v>
      </c>
      <c r="J4" s="188" t="s">
        <v>8</v>
      </c>
      <c r="K4" s="83" t="s">
        <v>10</v>
      </c>
      <c r="L4" s="5" t="s">
        <v>7</v>
      </c>
      <c r="M4" s="76" t="s">
        <v>8</v>
      </c>
      <c r="N4" s="145" t="s">
        <v>7</v>
      </c>
      <c r="O4" s="86" t="s">
        <v>8</v>
      </c>
      <c r="P4" s="6" t="s">
        <v>7</v>
      </c>
      <c r="Q4" s="86" t="s">
        <v>8</v>
      </c>
      <c r="HH4" s="7"/>
      <c r="HI4" s="7"/>
      <c r="HJ4" s="7"/>
      <c r="HK4" s="7"/>
      <c r="HL4" s="7"/>
      <c r="HM4" s="7"/>
      <c r="HN4" s="7"/>
      <c r="HO4" s="7"/>
      <c r="HP4" s="7"/>
      <c r="HQ4" s="7"/>
    </row>
    <row r="5" spans="1:225" ht="17.25" customHeight="1">
      <c r="A5" s="118">
        <v>80</v>
      </c>
      <c r="B5" s="45" t="s">
        <v>86</v>
      </c>
      <c r="C5" s="128" t="s">
        <v>72</v>
      </c>
      <c r="D5" s="128" t="s">
        <v>44</v>
      </c>
      <c r="E5" s="365">
        <v>0</v>
      </c>
      <c r="F5" s="69">
        <v>560</v>
      </c>
      <c r="G5" s="160">
        <v>4</v>
      </c>
      <c r="H5" s="21">
        <v>9.01</v>
      </c>
      <c r="I5" s="269">
        <v>298</v>
      </c>
      <c r="J5" s="186">
        <v>4</v>
      </c>
      <c r="K5" s="77">
        <v>5.08</v>
      </c>
      <c r="L5" s="12">
        <v>698</v>
      </c>
      <c r="M5" s="78">
        <v>4</v>
      </c>
      <c r="N5" s="87">
        <v>1556</v>
      </c>
      <c r="O5" s="271">
        <v>4</v>
      </c>
      <c r="P5" s="122"/>
      <c r="Q5" s="125"/>
      <c r="HH5" s="8"/>
      <c r="HI5" s="8"/>
      <c r="HJ5" s="8"/>
      <c r="HK5" s="8"/>
      <c r="HL5" s="8"/>
      <c r="HM5" s="8"/>
      <c r="HN5" s="8"/>
      <c r="HO5" s="8"/>
      <c r="HP5" s="8"/>
      <c r="HQ5" s="8"/>
    </row>
    <row r="6" spans="1:225" ht="17.25" customHeight="1">
      <c r="A6" s="52">
        <v>81</v>
      </c>
      <c r="B6" s="17" t="s">
        <v>42</v>
      </c>
      <c r="C6" s="128" t="s">
        <v>89</v>
      </c>
      <c r="D6" s="43" t="s">
        <v>44</v>
      </c>
      <c r="E6" s="366">
        <v>1400</v>
      </c>
      <c r="F6" s="24">
        <v>840</v>
      </c>
      <c r="G6" s="140">
        <v>2</v>
      </c>
      <c r="H6" s="24">
        <v>8.12</v>
      </c>
      <c r="I6" s="270">
        <v>396</v>
      </c>
      <c r="J6" s="10">
        <v>3</v>
      </c>
      <c r="K6" s="79">
        <v>8.2</v>
      </c>
      <c r="L6" s="10">
        <v>1179.9999999999998</v>
      </c>
      <c r="M6" s="281">
        <v>1</v>
      </c>
      <c r="N6" s="151">
        <v>3816</v>
      </c>
      <c r="O6" s="80">
        <v>2</v>
      </c>
      <c r="P6" s="123">
        <v>11333</v>
      </c>
      <c r="Q6" s="119">
        <v>1</v>
      </c>
      <c r="HH6" s="8"/>
      <c r="HI6" s="8"/>
      <c r="HJ6" s="8"/>
      <c r="HK6" s="8"/>
      <c r="HL6" s="8"/>
      <c r="HM6" s="8"/>
      <c r="HN6" s="8"/>
      <c r="HO6" s="8"/>
      <c r="HP6" s="8"/>
      <c r="HQ6" s="8"/>
    </row>
    <row r="7" spans="1:225" ht="17.25" customHeight="1">
      <c r="A7" s="52">
        <v>82</v>
      </c>
      <c r="B7" s="17" t="s">
        <v>87</v>
      </c>
      <c r="C7" s="128" t="s">
        <v>90</v>
      </c>
      <c r="D7" s="43" t="s">
        <v>44</v>
      </c>
      <c r="E7" s="366">
        <v>1040</v>
      </c>
      <c r="F7" s="24">
        <v>840</v>
      </c>
      <c r="G7" s="140">
        <v>2</v>
      </c>
      <c r="H7" s="24">
        <v>7.01</v>
      </c>
      <c r="I7" s="270">
        <v>595</v>
      </c>
      <c r="J7" s="10">
        <v>2</v>
      </c>
      <c r="K7" s="79">
        <v>6.11</v>
      </c>
      <c r="L7" s="10">
        <v>866.0000000000002</v>
      </c>
      <c r="M7" s="80">
        <v>3</v>
      </c>
      <c r="N7" s="151">
        <v>3341</v>
      </c>
      <c r="O7" s="80">
        <v>3</v>
      </c>
      <c r="P7" s="123"/>
      <c r="Q7" s="119"/>
      <c r="HH7" s="8"/>
      <c r="HI7" s="8"/>
      <c r="HJ7" s="8"/>
      <c r="HK7" s="8"/>
      <c r="HL7" s="8"/>
      <c r="HM7" s="8"/>
      <c r="HN7" s="8"/>
      <c r="HO7" s="8"/>
      <c r="HP7" s="8"/>
      <c r="HQ7" s="8"/>
    </row>
    <row r="8" spans="1:225" ht="17.25" customHeight="1" thickBot="1">
      <c r="A8" s="120">
        <v>83</v>
      </c>
      <c r="B8" s="31" t="s">
        <v>88</v>
      </c>
      <c r="C8" s="218" t="s">
        <v>74</v>
      </c>
      <c r="D8" s="44" t="s">
        <v>44</v>
      </c>
      <c r="E8" s="367">
        <v>1330</v>
      </c>
      <c r="F8" s="68">
        <v>980</v>
      </c>
      <c r="G8" s="278">
        <v>1</v>
      </c>
      <c r="H8" s="81">
        <v>6.3</v>
      </c>
      <c r="I8" s="354">
        <v>750</v>
      </c>
      <c r="J8" s="280">
        <v>1</v>
      </c>
      <c r="K8" s="81">
        <v>8.04</v>
      </c>
      <c r="L8" s="15">
        <v>1115.9999999999995</v>
      </c>
      <c r="M8" s="82">
        <v>2</v>
      </c>
      <c r="N8" s="153">
        <v>4176</v>
      </c>
      <c r="O8" s="133">
        <v>1</v>
      </c>
      <c r="P8" s="127"/>
      <c r="Q8" s="121"/>
      <c r="HH8" s="8"/>
      <c r="HI8" s="8"/>
      <c r="HJ8" s="8"/>
      <c r="HK8" s="8"/>
      <c r="HL8" s="8"/>
      <c r="HM8" s="8"/>
      <c r="HN8" s="8"/>
      <c r="HO8" s="8"/>
      <c r="HP8" s="8"/>
      <c r="HQ8" s="8"/>
    </row>
    <row r="9" spans="1:225" ht="17.25" customHeight="1" hidden="1" thickBot="1">
      <c r="A9" s="118"/>
      <c r="B9" s="45">
        <f>IF(ISBLANK(A9),"",INDEX(#REF!,MATCH(A9,#REF!,0),4))</f>
      </c>
      <c r="C9" s="45">
        <f>IF(ISBLANK(A9),"",INDEX(#REF!,MATCH(A9,#REF!,0),5))</f>
      </c>
      <c r="D9" s="142"/>
      <c r="E9" s="128"/>
      <c r="F9" s="69"/>
      <c r="G9" s="160" t="e">
        <f>#REF!</f>
        <v>#REF!</v>
      </c>
      <c r="H9" s="189"/>
      <c r="I9" s="73">
        <f aca="true" t="shared" si="0" ref="I9:I17">IF(H9="","",IF(H9-INT(H9)&gt;=(60/100),"Err",IF(ISBLANK(H9),"",IF(((INT(H9)*60)+((H9*100))-(INT(H9)*100))&gt;=690,0,IF(((INT(H9)*60)+((H9*100))-(INT(H9)*100))&gt;440,1380-((INT(H9)*60)+((H9*100))-(INT(H9)*100))*2,2700-((INT(H9)*60)+((H9*100))-(INT(H9)*100))*5)))))</f>
      </c>
      <c r="J9" s="74">
        <f aca="true" t="shared" si="1" ref="J9:J18">IF(I9="","",(RANK(I9,I$5:I$103)))</f>
      </c>
      <c r="K9" s="72"/>
      <c r="L9" s="74">
        <f aca="true" t="shared" si="2" ref="L9:L57">IF(K9="","",IF(K9-INT(K9)&gt;=(25/100),"Err",IF(ISBLANK(K9),"",IF(((INT(K9)*25)+(100*(K9-INT(K9))))&lt;51,((INT(K9)*25)+(100*(K9-INT(K9))))*4,IF(((INT(K9)*25)+(100*(K9-INT(K9))))&lt;201,200+((((INT(K9)*25)+(100*(K9-INT(K9))))-50)*6),IF(((INT(K9)*25)+(100*(K9-INT(K9))))&gt;200,1100+(((INT(K9)*25)+(100*(K9-INT(K9))))-200)*4))))))</f>
      </c>
      <c r="M9" s="74">
        <f aca="true" t="shared" si="3" ref="M9:M58">IF(L9="","",(RANK(L9,L$5:L$89)))</f>
      </c>
      <c r="N9" s="84" t="e">
        <f>IF(ISERROR(F9+L9+I9),IF(ISERROR(#REF!+L9),#REF!,(#REF!+L9)),(F9+L9+I9))</f>
        <v>#REF!</v>
      </c>
      <c r="O9" s="74">
        <f aca="true" t="shared" si="4" ref="O9:O58">IF(ISERROR(RANK(N9,N$5:N$58)),"",RANK(N9,N$5:N$58))</f>
      </c>
      <c r="P9" s="123" t="e">
        <f>N8+N9+N10</f>
        <v>#REF!</v>
      </c>
      <c r="Q9" s="119">
        <v>1</v>
      </c>
      <c r="HH9" s="8"/>
      <c r="HI9" s="8"/>
      <c r="HJ9" s="8"/>
      <c r="HK9" s="8"/>
      <c r="HL9" s="8"/>
      <c r="HM9" s="8"/>
      <c r="HN9" s="8"/>
      <c r="HO9" s="8"/>
      <c r="HP9" s="8"/>
      <c r="HQ9" s="8"/>
    </row>
    <row r="10" spans="1:225" ht="17.25" customHeight="1" hidden="1" thickBot="1">
      <c r="A10" s="52"/>
      <c r="B10" s="17">
        <f>IF(ISBLANK(A10),"",INDEX(#REF!,MATCH(A10,#REF!,0),4))</f>
      </c>
      <c r="C10" s="17">
        <f>IF(ISBLANK(A10),"",INDEX(#REF!,MATCH(A10,#REF!,0),5))</f>
      </c>
      <c r="D10" s="38"/>
      <c r="E10" s="43"/>
      <c r="F10" s="24"/>
      <c r="G10" s="140" t="e">
        <f>#REF!</f>
        <v>#REF!</v>
      </c>
      <c r="H10" s="136"/>
      <c r="I10" s="9">
        <f t="shared" si="0"/>
      </c>
      <c r="J10" s="10">
        <f t="shared" si="1"/>
      </c>
      <c r="K10" s="19"/>
      <c r="L10" s="10">
        <f t="shared" si="2"/>
      </c>
      <c r="M10" s="10">
        <f t="shared" si="3"/>
      </c>
      <c r="N10" s="20" t="e">
        <f>IF(ISERROR(F10+L10+I10),IF(ISERROR(#REF!+L10),#REF!,(#REF!+L10)),(F10+L10+I10))</f>
        <v>#REF!</v>
      </c>
      <c r="O10" s="10">
        <f t="shared" si="4"/>
      </c>
      <c r="P10" s="124"/>
      <c r="Q10" s="126"/>
      <c r="HH10" s="8"/>
      <c r="HI10" s="8"/>
      <c r="HJ10" s="8"/>
      <c r="HK10" s="8"/>
      <c r="HL10" s="8"/>
      <c r="HM10" s="8"/>
      <c r="HN10" s="8"/>
      <c r="HO10" s="8"/>
      <c r="HP10" s="8"/>
      <c r="HQ10" s="8"/>
    </row>
    <row r="11" spans="1:225" ht="17.25" customHeight="1" hidden="1" thickBot="1">
      <c r="A11" s="52"/>
      <c r="B11" s="17">
        <f>IF(ISBLANK(A11),"",INDEX(#REF!,MATCH(A11,#REF!,0),4))</f>
      </c>
      <c r="C11" s="17">
        <f>IF(ISBLANK(A11),"",INDEX(#REF!,MATCH(A11,#REF!,0),5))</f>
      </c>
      <c r="D11" s="134"/>
      <c r="E11" s="43"/>
      <c r="F11" s="24"/>
      <c r="G11" s="140" t="e">
        <f>#REF!</f>
        <v>#REF!</v>
      </c>
      <c r="H11" s="136"/>
      <c r="I11" s="9">
        <f t="shared" si="0"/>
      </c>
      <c r="J11" s="10">
        <f t="shared" si="1"/>
      </c>
      <c r="K11" s="19"/>
      <c r="L11" s="10">
        <f t="shared" si="2"/>
      </c>
      <c r="M11" s="10">
        <f t="shared" si="3"/>
      </c>
      <c r="N11" s="20" t="e">
        <f>IF(ISERROR(F11+L11+I11),IF(ISERROR(#REF!+L11),#REF!,(#REF!+L11)),(F11+L11+I11))</f>
        <v>#REF!</v>
      </c>
      <c r="O11" s="10">
        <f t="shared" si="4"/>
      </c>
      <c r="P11" s="122"/>
      <c r="Q11" s="125"/>
      <c r="HH11" s="8"/>
      <c r="HI11" s="8"/>
      <c r="HJ11" s="8"/>
      <c r="HK11" s="8"/>
      <c r="HL11" s="8"/>
      <c r="HM11" s="8"/>
      <c r="HN11" s="8"/>
      <c r="HO11" s="8"/>
      <c r="HP11" s="8"/>
      <c r="HQ11" s="8"/>
    </row>
    <row r="12" spans="1:225" ht="17.25" customHeight="1" hidden="1" thickBot="1">
      <c r="A12" s="52"/>
      <c r="B12" s="17">
        <f>IF(ISBLANK(A12),"",INDEX(#REF!,MATCH(A12,#REF!,0),4))</f>
      </c>
      <c r="C12" s="17">
        <f>IF(ISBLANK(A12),"",INDEX(#REF!,MATCH(A12,#REF!,0),5))</f>
      </c>
      <c r="D12" s="134"/>
      <c r="E12" s="43"/>
      <c r="F12" s="24"/>
      <c r="G12" s="140" t="e">
        <f>#REF!</f>
        <v>#REF!</v>
      </c>
      <c r="H12" s="136"/>
      <c r="I12" s="9">
        <f t="shared" si="0"/>
      </c>
      <c r="J12" s="10">
        <f t="shared" si="1"/>
      </c>
      <c r="K12" s="19"/>
      <c r="L12" s="10">
        <f t="shared" si="2"/>
      </c>
      <c r="M12" s="10">
        <f t="shared" si="3"/>
      </c>
      <c r="N12" s="20" t="e">
        <f>IF(ISERROR(F12+L12+I12),IF(ISERROR(#REF!+L12),#REF!,(#REF!+L12)),(F12+L12+I12))</f>
        <v>#REF!</v>
      </c>
      <c r="O12" s="10">
        <f t="shared" si="4"/>
      </c>
      <c r="P12" s="123"/>
      <c r="Q12" s="119"/>
      <c r="HH12" s="8"/>
      <c r="HI12" s="8"/>
      <c r="HJ12" s="8"/>
      <c r="HK12" s="8"/>
      <c r="HL12" s="8"/>
      <c r="HM12" s="8"/>
      <c r="HN12" s="8"/>
      <c r="HO12" s="8"/>
      <c r="HP12" s="8"/>
      <c r="HQ12" s="8"/>
    </row>
    <row r="13" spans="1:225" ht="17.25" customHeight="1" hidden="1" thickBot="1">
      <c r="A13" s="52"/>
      <c r="B13" s="17">
        <f>IF(ISBLANK(A13),"",INDEX(#REF!,MATCH(A13,#REF!,0),4))</f>
      </c>
      <c r="C13" s="17">
        <f>IF(ISBLANK(A13),"",INDEX(#REF!,MATCH(A13,#REF!,0),5))</f>
      </c>
      <c r="D13" s="134"/>
      <c r="E13" s="43"/>
      <c r="F13" s="24"/>
      <c r="G13" s="140" t="e">
        <f>#REF!</f>
        <v>#REF!</v>
      </c>
      <c r="H13" s="136"/>
      <c r="I13" s="9">
        <f t="shared" si="0"/>
      </c>
      <c r="J13" s="10">
        <f t="shared" si="1"/>
      </c>
      <c r="K13" s="19"/>
      <c r="L13" s="10">
        <f t="shared" si="2"/>
      </c>
      <c r="M13" s="10">
        <f t="shared" si="3"/>
      </c>
      <c r="N13" s="20" t="e">
        <f>IF(ISERROR(F13+L13+I13),IF(ISERROR(#REF!+L13),#REF!,(#REF!+L13)),(F13+L13+I13))</f>
        <v>#REF!</v>
      </c>
      <c r="O13" s="10">
        <f t="shared" si="4"/>
      </c>
      <c r="P13" s="123" t="e">
        <f>N12+N13+N15</f>
        <v>#REF!</v>
      </c>
      <c r="Q13" s="119">
        <v>2</v>
      </c>
      <c r="HH13" s="8"/>
      <c r="HI13" s="8"/>
      <c r="HJ13" s="8"/>
      <c r="HK13" s="8"/>
      <c r="HL13" s="8"/>
      <c r="HM13" s="8"/>
      <c r="HN13" s="8"/>
      <c r="HO13" s="8"/>
      <c r="HP13" s="8"/>
      <c r="HQ13" s="8"/>
    </row>
    <row r="14" spans="1:225" ht="17.25" customHeight="1" hidden="1" thickBot="1">
      <c r="A14" s="52"/>
      <c r="B14" s="17">
        <f>IF(ISBLANK(A14),"",INDEX(#REF!,MATCH(A14,#REF!,0),4))</f>
      </c>
      <c r="C14" s="17">
        <f>IF(ISBLANK(A14),"",INDEX(#REF!,MATCH(A14,#REF!,0),5))</f>
      </c>
      <c r="D14" s="134"/>
      <c r="E14" s="43"/>
      <c r="F14" s="24"/>
      <c r="G14" s="140" t="e">
        <f>#REF!</f>
        <v>#REF!</v>
      </c>
      <c r="H14" s="136"/>
      <c r="I14" s="9">
        <f t="shared" si="0"/>
      </c>
      <c r="J14" s="10">
        <f t="shared" si="1"/>
      </c>
      <c r="K14" s="19"/>
      <c r="L14" s="10">
        <f t="shared" si="2"/>
      </c>
      <c r="M14" s="10">
        <f t="shared" si="3"/>
      </c>
      <c r="N14" s="20" t="e">
        <f>IF(ISERROR(F14+L14+I14),IF(ISERROR(#REF!+L14),#REF!,(#REF!+L14)),(F14+L14+I14))</f>
        <v>#REF!</v>
      </c>
      <c r="O14" s="10">
        <f t="shared" si="4"/>
      </c>
      <c r="P14" s="123"/>
      <c r="Q14" s="119"/>
      <c r="HH14" s="8"/>
      <c r="HI14" s="8"/>
      <c r="HJ14" s="8"/>
      <c r="HK14" s="8"/>
      <c r="HL14" s="8"/>
      <c r="HM14" s="8"/>
      <c r="HN14" s="8"/>
      <c r="HO14" s="8"/>
      <c r="HP14" s="8"/>
      <c r="HQ14" s="8"/>
    </row>
    <row r="15" spans="1:225" ht="17.25" customHeight="1" hidden="1" thickBot="1">
      <c r="A15" s="52"/>
      <c r="B15" s="17">
        <f>IF(ISBLANK(A15),"",INDEX(#REF!,MATCH(A15,#REF!,0),4))</f>
      </c>
      <c r="C15" s="17">
        <f>IF(ISBLANK(A15),"",INDEX(#REF!,MATCH(A15,#REF!,0),5))</f>
      </c>
      <c r="D15" s="134"/>
      <c r="E15" s="43"/>
      <c r="F15" s="24"/>
      <c r="G15" s="140" t="e">
        <f>#REF!</f>
        <v>#REF!</v>
      </c>
      <c r="H15" s="136"/>
      <c r="I15" s="9">
        <f t="shared" si="0"/>
      </c>
      <c r="J15" s="10">
        <f t="shared" si="1"/>
      </c>
      <c r="K15" s="19"/>
      <c r="L15" s="10">
        <f t="shared" si="2"/>
      </c>
      <c r="M15" s="10">
        <f t="shared" si="3"/>
      </c>
      <c r="N15" s="20" t="e">
        <f>IF(ISERROR(F15+L15+I15),IF(ISERROR(#REF!+L15),#REF!,(#REF!+L15)),(F15+L15+I15))</f>
        <v>#REF!</v>
      </c>
      <c r="O15" s="10">
        <f t="shared" si="4"/>
      </c>
      <c r="P15" s="124"/>
      <c r="Q15" s="126"/>
      <c r="HH15" s="8"/>
      <c r="HI15" s="8"/>
      <c r="HJ15" s="8"/>
      <c r="HK15" s="8"/>
      <c r="HL15" s="8"/>
      <c r="HM15" s="8"/>
      <c r="HN15" s="8"/>
      <c r="HO15" s="8"/>
      <c r="HP15" s="8"/>
      <c r="HQ15" s="8"/>
    </row>
    <row r="16" spans="1:225" ht="17.25" customHeight="1" hidden="1" thickBot="1">
      <c r="A16" s="52"/>
      <c r="B16" s="17">
        <f>IF(ISBLANK(A16),"",INDEX(#REF!,MATCH(A16,#REF!,0),4))</f>
      </c>
      <c r="C16" s="17">
        <f>IF(ISBLANK(A16),"",INDEX(#REF!,MATCH(A16,#REF!,0),5))</f>
      </c>
      <c r="D16" s="134"/>
      <c r="E16" s="43"/>
      <c r="F16" s="24"/>
      <c r="G16" s="140" t="e">
        <f>#REF!</f>
        <v>#REF!</v>
      </c>
      <c r="H16" s="136"/>
      <c r="I16" s="9">
        <f t="shared" si="0"/>
      </c>
      <c r="J16" s="10">
        <f t="shared" si="1"/>
      </c>
      <c r="K16" s="19"/>
      <c r="L16" s="10">
        <f t="shared" si="2"/>
      </c>
      <c r="M16" s="10">
        <f t="shared" si="3"/>
      </c>
      <c r="N16" s="20" t="e">
        <f>IF(ISERROR(F16+L16+I16),IF(ISERROR(#REF!+L16),#REF!,(#REF!+L16)),(F16+L16+I16))</f>
        <v>#REF!</v>
      </c>
      <c r="O16" s="10">
        <f t="shared" si="4"/>
      </c>
      <c r="P16" s="123"/>
      <c r="Q16" s="119">
        <v>4</v>
      </c>
      <c r="HH16" s="8"/>
      <c r="HI16" s="8"/>
      <c r="HJ16" s="8"/>
      <c r="HK16" s="8"/>
      <c r="HL16" s="8"/>
      <c r="HM16" s="8"/>
      <c r="HN16" s="8"/>
      <c r="HO16" s="8"/>
      <c r="HP16" s="8"/>
      <c r="HQ16" s="8"/>
    </row>
    <row r="17" spans="1:225" ht="17.25" customHeight="1" hidden="1" thickBot="1">
      <c r="A17" s="120"/>
      <c r="B17" s="31">
        <f>IF(ISBLANK(A17),"",INDEX(#REF!,MATCH(A17,#REF!,0),4))</f>
      </c>
      <c r="C17" s="31">
        <f>IF(ISBLANK(A17),"",INDEX(#REF!,MATCH(A17,#REF!,0),5))</f>
      </c>
      <c r="D17" s="135"/>
      <c r="E17" s="44"/>
      <c r="F17" s="68"/>
      <c r="G17" s="141" t="e">
        <f>#REF!</f>
        <v>#REF!</v>
      </c>
      <c r="H17" s="137"/>
      <c r="I17" s="14">
        <f t="shared" si="0"/>
      </c>
      <c r="J17" s="15">
        <f t="shared" si="1"/>
      </c>
      <c r="K17" s="33"/>
      <c r="L17" s="15">
        <f t="shared" si="2"/>
      </c>
      <c r="M17" s="15">
        <f t="shared" si="3"/>
      </c>
      <c r="N17" s="34" t="e">
        <f>IF(ISERROR(F17+L17+I17),IF(ISERROR(#REF!+L17),#REF!,(#REF!+L17)),(F17+L17+I17))</f>
        <v>#REF!</v>
      </c>
      <c r="O17" s="15">
        <f t="shared" si="4"/>
      </c>
      <c r="P17" s="127"/>
      <c r="Q17" s="121"/>
      <c r="HH17" s="8"/>
      <c r="HI17" s="8"/>
      <c r="HJ17" s="8"/>
      <c r="HK17" s="8"/>
      <c r="HL17" s="8"/>
      <c r="HM17" s="8"/>
      <c r="HN17" s="8"/>
      <c r="HO17" s="8"/>
      <c r="HP17" s="8"/>
      <c r="HQ17" s="8"/>
    </row>
    <row r="18" spans="1:225" ht="17.25" customHeight="1" hidden="1" thickBot="1">
      <c r="A18" s="118"/>
      <c r="B18" s="45">
        <f>IF(ISBLANK(A18),"",INDEX(#REF!,MATCH(A18,#REF!,0),4))</f>
      </c>
      <c r="C18" s="45">
        <f>IF(ISBLANK(A18),"",INDEX(#REF!,MATCH(A18,#REF!,0),5))</f>
      </c>
      <c r="D18" s="103"/>
      <c r="E18" s="103"/>
      <c r="F18" s="66">
        <f>IF(ISBLANK(A18),"",INDEX(A$5:$R$176,MATCH(A18,#REF!,0),45))</f>
      </c>
      <c r="G18" s="67">
        <f>IF(ISBLANK(A18),"",INDEX(A$5:$R$190,MATCH(A18,#REF!,0),46))</f>
      </c>
      <c r="H18" s="72">
        <f>IF(ISERROR(INDEX($A$5:$R$95,MATCH($A18,#REF!,0),22)),"",INDEX($A$5:$R$95,MATCH($A18,#REF!,0),22))</f>
      </c>
      <c r="I18" s="73">
        <f>IF(H18="","",IF(H18-INT(H18)&gt;=(60/100),"Err",IF(ISBLANK(H18),"",IF(((INT(H18)*60)+((H18*100))-(INT(H18)*100))&gt;=574,0,IF(((INT(H18)*60)+((H18*100))-(INT(H18)*100))&gt;323,1148-((INT(H18)*60)+((H18*100))-(INT(H18)*100))*2,2440-((INT(H18)*60)+((H18*100))-(INT(H18)*100))*6)))))</f>
      </c>
      <c r="J18" s="74">
        <f t="shared" si="1"/>
      </c>
      <c r="K18" s="72">
        <f>IF(ISERROR(INDEX($A$5:$R$105,MATCH($A18,#REF!,0),25)),"",INDEX($A$5:$R$105,MATCH($A18,#REF!,0),25))</f>
      </c>
      <c r="L18" s="74">
        <f t="shared" si="2"/>
      </c>
      <c r="M18" s="74">
        <f t="shared" si="3"/>
      </c>
      <c r="N18" s="84" t="e">
        <f>IF(ISERROR(F18+L18+I18),IF(ISERROR(#REF!+L18),#REF!,(#REF!+L18)),(F18+L18+I18))</f>
        <v>#REF!</v>
      </c>
      <c r="O18" s="74">
        <f t="shared" si="4"/>
      </c>
      <c r="P18" s="117"/>
      <c r="Q18" s="117"/>
      <c r="HH18" s="8"/>
      <c r="HI18" s="8"/>
      <c r="HJ18" s="8"/>
      <c r="HK18" s="8"/>
      <c r="HL18" s="8"/>
      <c r="HM18" s="8"/>
      <c r="HN18" s="8"/>
      <c r="HO18" s="8"/>
      <c r="HP18" s="8"/>
      <c r="HQ18" s="8"/>
    </row>
    <row r="19" spans="1:225" ht="17.25" customHeight="1" hidden="1" thickBot="1">
      <c r="A19" s="52"/>
      <c r="B19" s="17">
        <f>IF(ISBLANK(A19),"",INDEX(#REF!,MATCH(A19,#REF!,0),4))</f>
      </c>
      <c r="C19" s="17">
        <f>IF(ISBLANK(A19),"",INDEX(#REF!,MATCH(A19,#REF!,0),5))</f>
      </c>
      <c r="D19" s="63"/>
      <c r="E19" s="63"/>
      <c r="F19" s="40">
        <f>IF(ISBLANK(A19),"",INDEX(A$5:$R$176,MATCH(A19,#REF!,0),45))</f>
      </c>
      <c r="G19" s="18">
        <f>IF(ISBLANK(A19),"",INDEX(A$5:$R$190,MATCH(A19,#REF!,0),46))</f>
      </c>
      <c r="H19" s="19">
        <f>IF(ISERROR(INDEX($A$5:$R$105,MATCH($A19,#REF!,0),22)),"",INDEX($A$5:$R$105,MATCH($A19,#REF!,0),22))</f>
      </c>
      <c r="I19" s="9">
        <f aca="true" t="shared" si="5" ref="I19:I57">IF(H19="","",IF(H19-INT(H19)&gt;=(60/100),"Err",IF(ISBLANK(H19),"",IF(((INT(H19)*60)+((H19*100))-(INT(H19)*100))&gt;=690,0,IF(((INT(H19)*60)+((H19*100))-(INT(H19)*100))&gt;440,1380-((INT(H19)*60)+((H19*100))-(INT(H19)*100))*2,2700-((INT(H19)*60)+((H19*100))-(INT(H19)*100))*5)))))</f>
      </c>
      <c r="J19" s="10">
        <f aca="true" t="shared" si="6" ref="J19:J58">IF(I19="","",(RANK(I19,I$5:I$89)))</f>
      </c>
      <c r="K19" s="19">
        <f>IF(ISERROR(INDEX($A$5:$R$105,MATCH($A19,#REF!,0),25)),"",INDEX($A$5:$R$105,MATCH($A19,#REF!,0),25))</f>
      </c>
      <c r="L19" s="10">
        <f t="shared" si="2"/>
      </c>
      <c r="M19" s="10">
        <f t="shared" si="3"/>
      </c>
      <c r="N19" s="20" t="e">
        <f>IF(ISERROR(F19+L19+I19),IF(ISERROR(#REF!+L19),#REF!,(#REF!+L19)),(F19+L19+I19))</f>
        <v>#REF!</v>
      </c>
      <c r="O19" s="10">
        <f t="shared" si="4"/>
      </c>
      <c r="P19" s="117"/>
      <c r="Q19" s="117"/>
      <c r="HH19" s="8"/>
      <c r="HI19" s="8"/>
      <c r="HJ19" s="8"/>
      <c r="HK19" s="8"/>
      <c r="HL19" s="8"/>
      <c r="HM19" s="8"/>
      <c r="HN19" s="8"/>
      <c r="HO19" s="8"/>
      <c r="HP19" s="8"/>
      <c r="HQ19" s="8"/>
    </row>
    <row r="20" spans="1:225" ht="17.25" customHeight="1" hidden="1" thickBot="1">
      <c r="A20" s="52"/>
      <c r="B20" s="17">
        <f>IF(ISBLANK(A20),"",INDEX(#REF!,MATCH(A20,#REF!,0),4))</f>
      </c>
      <c r="C20" s="17">
        <f>IF(ISBLANK(A20),"",INDEX(#REF!,MATCH(A20,#REF!,0),5))</f>
      </c>
      <c r="D20" s="63"/>
      <c r="E20" s="63"/>
      <c r="F20" s="40">
        <f>IF(ISBLANK(A20),"",INDEX(A$5:$R$176,MATCH(A20,#REF!,0),45))</f>
      </c>
      <c r="G20" s="18">
        <f>IF(ISBLANK(A20),"",INDEX(A$5:$R$190,MATCH(A20,#REF!,0),46))</f>
      </c>
      <c r="H20" s="19">
        <f>IF(ISERROR(INDEX($A$5:$R$105,MATCH($A20,#REF!,0),22)),"",INDEX($A$5:$R$105,MATCH($A20,#REF!,0),22))</f>
      </c>
      <c r="I20" s="9">
        <f t="shared" si="5"/>
      </c>
      <c r="J20" s="10">
        <f t="shared" si="6"/>
      </c>
      <c r="K20" s="19">
        <f>IF(ISERROR(INDEX($A$5:$R$105,MATCH($A20,#REF!,0),25)),"",INDEX($A$5:$R$105,MATCH($A20,#REF!,0),25))</f>
      </c>
      <c r="L20" s="10">
        <f t="shared" si="2"/>
      </c>
      <c r="M20" s="10">
        <f t="shared" si="3"/>
      </c>
      <c r="N20" s="20" t="e">
        <f>IF(ISERROR(F20+L20+I20),IF(ISERROR(#REF!+L20),#REF!,(#REF!+L20)),(F20+L20+I20))</f>
        <v>#REF!</v>
      </c>
      <c r="O20" s="10">
        <f t="shared" si="4"/>
      </c>
      <c r="P20" s="117"/>
      <c r="Q20" s="117"/>
      <c r="HH20" s="8"/>
      <c r="HI20" s="8"/>
      <c r="HJ20" s="8"/>
      <c r="HK20" s="8"/>
      <c r="HL20" s="8"/>
      <c r="HM20" s="8"/>
      <c r="HN20" s="8"/>
      <c r="HO20" s="8"/>
      <c r="HP20" s="8"/>
      <c r="HQ20" s="8"/>
    </row>
    <row r="21" spans="1:225" ht="17.25" customHeight="1" hidden="1" thickBot="1">
      <c r="A21" s="52"/>
      <c r="B21" s="17">
        <f>IF(ISBLANK(A21),"",INDEX(#REF!,MATCH(A21,#REF!,0),4))</f>
      </c>
      <c r="C21" s="17">
        <f>IF(ISBLANK(A21),"",INDEX(#REF!,MATCH(A21,#REF!,0),5))</f>
      </c>
      <c r="D21" s="63"/>
      <c r="E21" s="63"/>
      <c r="F21" s="40">
        <f>IF(ISBLANK(A21),"",INDEX(A$5:$R$176,MATCH(A21,#REF!,0),45))</f>
      </c>
      <c r="G21" s="18">
        <f>IF(ISBLANK(A21),"",INDEX(A$5:$R$190,MATCH(A21,#REF!,0),46))</f>
      </c>
      <c r="H21" s="19">
        <f>IF(ISERROR(INDEX($A$5:$R$105,MATCH($A21,#REF!,0),22)),"",INDEX($A$5:$R$105,MATCH($A21,#REF!,0),22))</f>
      </c>
      <c r="I21" s="9">
        <f t="shared" si="5"/>
      </c>
      <c r="J21" s="10">
        <f t="shared" si="6"/>
      </c>
      <c r="K21" s="19">
        <f>IF(ISERROR(INDEX($A$5:$R$105,MATCH($A21,#REF!,0),25)),"",INDEX($A$5:$R$105,MATCH($A21,#REF!,0),25))</f>
      </c>
      <c r="L21" s="10">
        <f t="shared" si="2"/>
      </c>
      <c r="M21" s="10">
        <f t="shared" si="3"/>
      </c>
      <c r="N21" s="20" t="e">
        <f>IF(ISERROR(F21+L21+I21),IF(ISERROR(#REF!+L21),#REF!,(#REF!+L21)),(F21+L21+I21))</f>
        <v>#REF!</v>
      </c>
      <c r="O21" s="10">
        <f t="shared" si="4"/>
      </c>
      <c r="P21" s="117"/>
      <c r="Q21" s="117"/>
      <c r="HH21" s="8"/>
      <c r="HI21" s="8"/>
      <c r="HJ21" s="8"/>
      <c r="HK21" s="8"/>
      <c r="HL21" s="8"/>
      <c r="HM21" s="8"/>
      <c r="HN21" s="8"/>
      <c r="HO21" s="8"/>
      <c r="HP21" s="8"/>
      <c r="HQ21" s="8"/>
    </row>
    <row r="22" spans="1:225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63"/>
      <c r="E22" s="63"/>
      <c r="F22" s="40">
        <f>IF(ISBLANK(A22),"",INDEX(A$5:$R$176,MATCH(A22,#REF!,0),45))</f>
      </c>
      <c r="G22" s="18">
        <f>IF(ISBLANK(A22),"",INDEX(A$5:$R$190,MATCH(A22,#REF!,0),46))</f>
      </c>
      <c r="H22" s="19">
        <f>IF(ISERROR(INDEX($A$5:$R$105,MATCH($A22,#REF!,0),22)),"",INDEX($A$5:$R$105,MATCH($A22,#REF!,0),22))</f>
      </c>
      <c r="I22" s="9">
        <f t="shared" si="5"/>
      </c>
      <c r="J22" s="10">
        <f t="shared" si="6"/>
      </c>
      <c r="K22" s="19">
        <f>IF(ISERROR(INDEX($A$5:$R$105,MATCH($A22,#REF!,0),25)),"",INDEX($A$5:$R$105,MATCH($A22,#REF!,0),25))</f>
      </c>
      <c r="L22" s="10">
        <f t="shared" si="2"/>
      </c>
      <c r="M22" s="10">
        <f t="shared" si="3"/>
      </c>
      <c r="N22" s="20" t="e">
        <f>IF(ISERROR(F22+L22+I22),IF(ISERROR(#REF!+L22),#REF!,(#REF!+L22)),(F22+L22+I22))</f>
        <v>#REF!</v>
      </c>
      <c r="O22" s="10">
        <f t="shared" si="4"/>
      </c>
      <c r="P22" s="117"/>
      <c r="Q22" s="117"/>
      <c r="HH22" s="8"/>
      <c r="HI22" s="8"/>
      <c r="HJ22" s="8"/>
      <c r="HK22" s="8"/>
      <c r="HL22" s="8"/>
      <c r="HM22" s="8"/>
      <c r="HN22" s="8"/>
      <c r="HO22" s="8"/>
      <c r="HP22" s="8"/>
      <c r="HQ22" s="8"/>
    </row>
    <row r="23" spans="1:225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63"/>
      <c r="E23" s="63"/>
      <c r="F23" s="40">
        <f>IF(ISBLANK(A23),"",INDEX(A$5:$R$176,MATCH(A23,#REF!,0),45))</f>
      </c>
      <c r="G23" s="18">
        <f>IF(ISBLANK(A23),"",INDEX(A$5:$R$190,MATCH(A23,#REF!,0),46))</f>
      </c>
      <c r="H23" s="19">
        <f>IF(ISERROR(INDEX($A$5:$R$105,MATCH($A23,#REF!,0),22)),"",INDEX($A$5:$R$105,MATCH($A23,#REF!,0),22))</f>
      </c>
      <c r="I23" s="9">
        <f t="shared" si="5"/>
      </c>
      <c r="J23" s="10">
        <f t="shared" si="6"/>
      </c>
      <c r="K23" s="19">
        <f>IF(ISERROR(INDEX($A$5:$R$105,MATCH($A23,#REF!,0),25)),"",INDEX($A$5:$R$105,MATCH($A23,#REF!,0),25))</f>
      </c>
      <c r="L23" s="10">
        <f t="shared" si="2"/>
      </c>
      <c r="M23" s="10">
        <f t="shared" si="3"/>
      </c>
      <c r="N23" s="20" t="e">
        <f>IF(ISERROR(F23+L23+I23),IF(ISERROR(#REF!+L23),#REF!,(#REF!+L23)),(F23+L23+I23))</f>
        <v>#REF!</v>
      </c>
      <c r="O23" s="10">
        <f t="shared" si="4"/>
      </c>
      <c r="P23" s="117"/>
      <c r="Q23" s="117"/>
      <c r="HH23" s="8"/>
      <c r="HI23" s="8"/>
      <c r="HJ23" s="8"/>
      <c r="HK23" s="8"/>
      <c r="HL23" s="8"/>
      <c r="HM23" s="8"/>
      <c r="HN23" s="8"/>
      <c r="HO23" s="8"/>
      <c r="HP23" s="8"/>
      <c r="HQ23" s="8"/>
    </row>
    <row r="24" spans="1:225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63"/>
      <c r="E24" s="63"/>
      <c r="F24" s="40">
        <f>IF(ISBLANK(A24),"",INDEX(A$5:$R$176,MATCH(A24,#REF!,0),45))</f>
      </c>
      <c r="G24" s="18">
        <f>IF(ISBLANK(A24),"",INDEX(A$5:$R$190,MATCH(A24,#REF!,0),46))</f>
      </c>
      <c r="H24" s="19">
        <f>IF(ISERROR(INDEX($A$5:$R$105,MATCH($A24,#REF!,0),22)),"",INDEX($A$5:$R$105,MATCH($A24,#REF!,0),22))</f>
      </c>
      <c r="I24" s="9">
        <f t="shared" si="5"/>
      </c>
      <c r="J24" s="10">
        <f t="shared" si="6"/>
      </c>
      <c r="K24" s="19">
        <f>IF(ISERROR(INDEX($A$5:$R$105,MATCH($A24,#REF!,0),25)),"",INDEX($A$5:$R$105,MATCH($A24,#REF!,0),25))</f>
      </c>
      <c r="L24" s="10">
        <f t="shared" si="2"/>
      </c>
      <c r="M24" s="10">
        <f t="shared" si="3"/>
      </c>
      <c r="N24" s="20" t="e">
        <f>IF(ISERROR(F24+L24+I24),IF(ISERROR(#REF!+L24),#REF!,(#REF!+L24)),(F24+L24+I24))</f>
        <v>#REF!</v>
      </c>
      <c r="O24" s="10">
        <f t="shared" si="4"/>
      </c>
      <c r="P24" s="117"/>
      <c r="Q24" s="117"/>
      <c r="HH24" s="8"/>
      <c r="HI24" s="8"/>
      <c r="HJ24" s="8"/>
      <c r="HK24" s="8"/>
      <c r="HL24" s="8"/>
      <c r="HM24" s="8"/>
      <c r="HN24" s="8"/>
      <c r="HO24" s="8"/>
      <c r="HP24" s="8"/>
      <c r="HQ24" s="8"/>
    </row>
    <row r="25" spans="1:225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63"/>
      <c r="E25" s="63"/>
      <c r="F25" s="40">
        <f>IF(ISBLANK(A25),"",INDEX(A$5:$R$176,MATCH(A25,#REF!,0),45))</f>
      </c>
      <c r="G25" s="18">
        <f>IF(ISBLANK(A25),"",INDEX(A$5:$R$190,MATCH(A25,#REF!,0),46))</f>
      </c>
      <c r="H25" s="19">
        <f>IF(ISERROR(INDEX($A$5:$R$105,MATCH($A25,#REF!,0),22)),"",INDEX($A$5:$R$105,MATCH($A25,#REF!,0),22))</f>
      </c>
      <c r="I25" s="9">
        <f t="shared" si="5"/>
      </c>
      <c r="J25" s="10">
        <f t="shared" si="6"/>
      </c>
      <c r="K25" s="19">
        <f>IF(ISERROR(INDEX($A$5:$R$105,MATCH($A25,#REF!,0),25)),"",INDEX($A$5:$R$105,MATCH($A25,#REF!,0),25))</f>
      </c>
      <c r="L25" s="10">
        <f t="shared" si="2"/>
      </c>
      <c r="M25" s="10">
        <f t="shared" si="3"/>
      </c>
      <c r="N25" s="20" t="e">
        <f>IF(ISERROR(F25+L25+I25),IF(ISERROR(#REF!+L25),#REF!,(#REF!+L25)),(F25+L25+I25))</f>
        <v>#REF!</v>
      </c>
      <c r="O25" s="10">
        <f t="shared" si="4"/>
      </c>
      <c r="P25" s="117"/>
      <c r="Q25" s="117"/>
      <c r="HH25" s="8"/>
      <c r="HI25" s="8"/>
      <c r="HJ25" s="8"/>
      <c r="HK25" s="8"/>
      <c r="HL25" s="8"/>
      <c r="HM25" s="8"/>
      <c r="HN25" s="8"/>
      <c r="HO25" s="8"/>
      <c r="HP25" s="8"/>
      <c r="HQ25" s="8"/>
    </row>
    <row r="26" spans="1:225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63"/>
      <c r="E26" s="63"/>
      <c r="F26" s="40">
        <f>IF(ISBLANK(A26),"",INDEX(A$5:$R$176,MATCH(A26,#REF!,0),45))</f>
      </c>
      <c r="G26" s="18">
        <f>IF(ISBLANK(A26),"",INDEX(A$5:$R$190,MATCH(A26,#REF!,0),46))</f>
      </c>
      <c r="H26" s="19">
        <f>IF(ISERROR(INDEX($A$5:$R$105,MATCH($A26,#REF!,0),22)),"",INDEX($A$5:$R$105,MATCH($A26,#REF!,0),22))</f>
      </c>
      <c r="I26" s="9">
        <f t="shared" si="5"/>
      </c>
      <c r="J26" s="10">
        <f t="shared" si="6"/>
      </c>
      <c r="K26" s="19">
        <f>IF(ISERROR(INDEX($A$5:$R$105,MATCH($A26,#REF!,0),25)),"",INDEX($A$5:$R$105,MATCH($A26,#REF!,0),25))</f>
      </c>
      <c r="L26" s="10">
        <f t="shared" si="2"/>
      </c>
      <c r="M26" s="10">
        <f t="shared" si="3"/>
      </c>
      <c r="N26" s="20" t="e">
        <f>IF(ISERROR(F26+L26+I26),IF(ISERROR(#REF!+L26),#REF!,(#REF!+L26)),(F26+L26+I26))</f>
        <v>#REF!</v>
      </c>
      <c r="O26" s="10">
        <f t="shared" si="4"/>
      </c>
      <c r="P26" s="117"/>
      <c r="Q26" s="117"/>
      <c r="HH26" s="8"/>
      <c r="HI26" s="8"/>
      <c r="HJ26" s="8"/>
      <c r="HK26" s="8"/>
      <c r="HL26" s="8"/>
      <c r="HM26" s="8"/>
      <c r="HN26" s="8"/>
      <c r="HO26" s="8"/>
      <c r="HP26" s="8"/>
      <c r="HQ26" s="8"/>
    </row>
    <row r="27" spans="1:225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63"/>
      <c r="E27" s="63"/>
      <c r="F27" s="40">
        <f>IF(ISBLANK(A27),"",INDEX(A$5:$R$176,MATCH(A27,#REF!,0),45))</f>
      </c>
      <c r="G27" s="18">
        <f>IF(ISBLANK(A27),"",INDEX(A$5:$R$190,MATCH(A27,#REF!,0),46))</f>
      </c>
      <c r="H27" s="19">
        <f>IF(ISERROR(INDEX($A$5:$R$105,MATCH($A27,#REF!,0),22)),"",INDEX($A$5:$R$105,MATCH($A27,#REF!,0),22))</f>
      </c>
      <c r="I27" s="9">
        <f t="shared" si="5"/>
      </c>
      <c r="J27" s="10">
        <f t="shared" si="6"/>
      </c>
      <c r="K27" s="19">
        <f>IF(ISERROR(INDEX($A$5:$R$105,MATCH($A27,#REF!,0),25)),"",INDEX($A$5:$R$105,MATCH($A27,#REF!,0),25))</f>
      </c>
      <c r="L27" s="10">
        <f t="shared" si="2"/>
      </c>
      <c r="M27" s="10">
        <f t="shared" si="3"/>
      </c>
      <c r="N27" s="20" t="e">
        <f>IF(ISERROR(F27+L27+I27),IF(ISERROR(#REF!+L27),#REF!,(#REF!+L27)),(F27+L27+I27))</f>
        <v>#REF!</v>
      </c>
      <c r="O27" s="10">
        <f t="shared" si="4"/>
      </c>
      <c r="P27" s="117"/>
      <c r="Q27" s="117"/>
      <c r="HH27" s="8"/>
      <c r="HI27" s="8"/>
      <c r="HJ27" s="8"/>
      <c r="HK27" s="8"/>
      <c r="HL27" s="8"/>
      <c r="HM27" s="8"/>
      <c r="HN27" s="8"/>
      <c r="HO27" s="8"/>
      <c r="HP27" s="8"/>
      <c r="HQ27" s="8"/>
    </row>
    <row r="28" spans="1:225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63"/>
      <c r="E28" s="63"/>
      <c r="F28" s="40">
        <f>IF(ISBLANK(A28),"",INDEX(A$5:$R$176,MATCH(A28,#REF!,0),45))</f>
      </c>
      <c r="G28" s="18">
        <f>IF(ISBLANK(A28),"",INDEX(A$5:$R$190,MATCH(A28,#REF!,0),46))</f>
      </c>
      <c r="H28" s="19">
        <f>IF(ISERROR(INDEX($A$5:$R$105,MATCH($A28,#REF!,0),22)),"",INDEX($A$5:$R$105,MATCH($A28,#REF!,0),22))</f>
      </c>
      <c r="I28" s="9">
        <f t="shared" si="5"/>
      </c>
      <c r="J28" s="10">
        <f t="shared" si="6"/>
      </c>
      <c r="K28" s="19">
        <f>IF(ISERROR(INDEX($A$5:$R$105,MATCH($A28,#REF!,0),25)),"",INDEX($A$5:$R$105,MATCH($A28,#REF!,0),25))</f>
      </c>
      <c r="L28" s="10">
        <f t="shared" si="2"/>
      </c>
      <c r="M28" s="10">
        <f t="shared" si="3"/>
      </c>
      <c r="N28" s="20" t="e">
        <f>IF(ISERROR(F28+L28+I28),IF(ISERROR(#REF!+L28),#REF!,(#REF!+L28)),(F28+L28+I28))</f>
        <v>#REF!</v>
      </c>
      <c r="O28" s="10">
        <f t="shared" si="4"/>
      </c>
      <c r="P28" s="117"/>
      <c r="Q28" s="117"/>
      <c r="HH28" s="8"/>
      <c r="HI28" s="8"/>
      <c r="HJ28" s="8"/>
      <c r="HK28" s="8"/>
      <c r="HL28" s="8"/>
      <c r="HM28" s="8"/>
      <c r="HN28" s="8"/>
      <c r="HO28" s="8"/>
      <c r="HP28" s="8"/>
      <c r="HQ28" s="8"/>
    </row>
    <row r="29" spans="1:225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63"/>
      <c r="E29" s="63"/>
      <c r="F29" s="40">
        <f>IF(ISBLANK(A29),"",INDEX(A$5:$R$176,MATCH(A29,#REF!,0),45))</f>
      </c>
      <c r="G29" s="18">
        <f>IF(ISBLANK(A29),"",INDEX(A$5:$R$190,MATCH(A29,#REF!,0),46))</f>
      </c>
      <c r="H29" s="19">
        <f>IF(ISERROR(INDEX($A$5:$R$105,MATCH($A29,#REF!,0),22)),"",INDEX($A$5:$R$105,MATCH($A29,#REF!,0),22))</f>
      </c>
      <c r="I29" s="9">
        <f t="shared" si="5"/>
      </c>
      <c r="J29" s="10">
        <f t="shared" si="6"/>
      </c>
      <c r="K29" s="19">
        <f>IF(ISERROR(INDEX($A$5:$R$105,MATCH($A29,#REF!,0),25)),"",INDEX($A$5:$R$105,MATCH($A29,#REF!,0),25))</f>
      </c>
      <c r="L29" s="10">
        <f t="shared" si="2"/>
      </c>
      <c r="M29" s="10">
        <f t="shared" si="3"/>
      </c>
      <c r="N29" s="20" t="e">
        <f>IF(ISERROR(F29+L29+I29),IF(ISERROR(#REF!+L29),#REF!,(#REF!+L29)),(F29+L29+I29))</f>
        <v>#REF!</v>
      </c>
      <c r="O29" s="10">
        <f t="shared" si="4"/>
      </c>
      <c r="P29" s="117"/>
      <c r="Q29" s="117"/>
      <c r="HH29" s="8"/>
      <c r="HI29" s="8"/>
      <c r="HJ29" s="8"/>
      <c r="HK29" s="8"/>
      <c r="HL29" s="8"/>
      <c r="HM29" s="8"/>
      <c r="HN29" s="8"/>
      <c r="HO29" s="8"/>
      <c r="HP29" s="8"/>
      <c r="HQ29" s="8"/>
    </row>
    <row r="30" spans="1:225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63"/>
      <c r="E30" s="63"/>
      <c r="F30" s="40">
        <f>IF(ISBLANK(A30),"",INDEX(A$5:$R$176,MATCH(A30,#REF!,0),45))</f>
      </c>
      <c r="G30" s="18">
        <f>IF(ISBLANK(A30),"",INDEX(A$5:$R$190,MATCH(A30,#REF!,0),46))</f>
      </c>
      <c r="H30" s="19">
        <f>IF(ISERROR(INDEX($A$5:$R$105,MATCH($A30,#REF!,0),22)),"",INDEX($A$5:$R$105,MATCH($A30,#REF!,0),22))</f>
      </c>
      <c r="I30" s="9">
        <f t="shared" si="5"/>
      </c>
      <c r="J30" s="10">
        <f t="shared" si="6"/>
      </c>
      <c r="K30" s="19">
        <f>IF(ISERROR(INDEX($A$5:$R$105,MATCH($A30,#REF!,0),25)),"",INDEX($A$5:$R$105,MATCH($A30,#REF!,0),25))</f>
      </c>
      <c r="L30" s="10">
        <f t="shared" si="2"/>
      </c>
      <c r="M30" s="10">
        <f t="shared" si="3"/>
      </c>
      <c r="N30" s="20" t="e">
        <f>IF(ISERROR(F30+L30+I30),IF(ISERROR(#REF!+L30),#REF!,(#REF!+L30)),(F30+L30+I30))</f>
        <v>#REF!</v>
      </c>
      <c r="O30" s="10">
        <f t="shared" si="4"/>
      </c>
      <c r="P30" s="117"/>
      <c r="Q30" s="117"/>
      <c r="HH30" s="8"/>
      <c r="HI30" s="8"/>
      <c r="HJ30" s="8"/>
      <c r="HK30" s="8"/>
      <c r="HL30" s="8"/>
      <c r="HM30" s="8"/>
      <c r="HN30" s="8"/>
      <c r="HO30" s="8"/>
      <c r="HP30" s="8"/>
      <c r="HQ30" s="8"/>
    </row>
    <row r="31" spans="1:225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63"/>
      <c r="E31" s="63"/>
      <c r="F31" s="40">
        <f>IF(ISBLANK(A31),"",INDEX(A$5:$R$176,MATCH(A31,#REF!,0),45))</f>
      </c>
      <c r="G31" s="18">
        <f>IF(ISBLANK(A31),"",INDEX(A$5:$R$190,MATCH(A31,#REF!,0),46))</f>
      </c>
      <c r="H31" s="19">
        <f>IF(ISERROR(INDEX($A$5:$R$105,MATCH($A31,#REF!,0),22)),"",INDEX($A$5:$R$105,MATCH($A31,#REF!,0),22))</f>
      </c>
      <c r="I31" s="9">
        <f t="shared" si="5"/>
      </c>
      <c r="J31" s="10">
        <f t="shared" si="6"/>
      </c>
      <c r="K31" s="19">
        <f>IF(ISERROR(INDEX($A$5:$R$105,MATCH($A31,#REF!,0),25)),"",INDEX($A$5:$R$105,MATCH($A31,#REF!,0),25))</f>
      </c>
      <c r="L31" s="10">
        <f t="shared" si="2"/>
      </c>
      <c r="M31" s="10">
        <f t="shared" si="3"/>
      </c>
      <c r="N31" s="20" t="e">
        <f>IF(ISERROR(F31+L31+I31),IF(ISERROR(#REF!+L31),#REF!,(#REF!+L31)),(F31+L31+I31))</f>
        <v>#REF!</v>
      </c>
      <c r="O31" s="10">
        <f t="shared" si="4"/>
      </c>
      <c r="P31" s="117"/>
      <c r="Q31" s="117"/>
      <c r="HH31" s="8"/>
      <c r="HI31" s="8"/>
      <c r="HJ31" s="8"/>
      <c r="HK31" s="8"/>
      <c r="HL31" s="8"/>
      <c r="HM31" s="8"/>
      <c r="HN31" s="8"/>
      <c r="HO31" s="8"/>
      <c r="HP31" s="8"/>
      <c r="HQ31" s="8"/>
    </row>
    <row r="32" spans="1:225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63"/>
      <c r="E32" s="63"/>
      <c r="F32" s="40">
        <f>IF(ISBLANK(A32),"",INDEX(A$5:$R$176,MATCH(A32,#REF!,0),45))</f>
      </c>
      <c r="G32" s="18">
        <f>IF(ISBLANK(A32),"",INDEX(A$5:$R$190,MATCH(A32,#REF!,0),46))</f>
      </c>
      <c r="H32" s="19">
        <f>IF(ISERROR(INDEX($A$5:$R$105,MATCH($A32,#REF!,0),22)),"",INDEX($A$5:$R$105,MATCH($A32,#REF!,0),22))</f>
      </c>
      <c r="I32" s="9">
        <f t="shared" si="5"/>
      </c>
      <c r="J32" s="10">
        <f t="shared" si="6"/>
      </c>
      <c r="K32" s="19">
        <f>IF(ISERROR(INDEX($A$5:$R$105,MATCH($A32,#REF!,0),25)),"",INDEX($A$5:$R$105,MATCH($A32,#REF!,0),25))</f>
      </c>
      <c r="L32" s="10">
        <f t="shared" si="2"/>
      </c>
      <c r="M32" s="10">
        <f t="shared" si="3"/>
      </c>
      <c r="N32" s="20" t="e">
        <f>IF(ISERROR(F32+L32+I32),IF(ISERROR(#REF!+L32),#REF!,(#REF!+L32)),(F32+L32+I32))</f>
        <v>#REF!</v>
      </c>
      <c r="O32" s="10">
        <f t="shared" si="4"/>
      </c>
      <c r="P32" s="117"/>
      <c r="Q32" s="117"/>
      <c r="HH32" s="8"/>
      <c r="HI32" s="8"/>
      <c r="HJ32" s="8"/>
      <c r="HK32" s="8"/>
      <c r="HL32" s="8"/>
      <c r="HM32" s="8"/>
      <c r="HN32" s="8"/>
      <c r="HO32" s="8"/>
      <c r="HP32" s="8"/>
      <c r="HQ32" s="8"/>
    </row>
    <row r="33" spans="1:225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63"/>
      <c r="E33" s="63"/>
      <c r="F33" s="40">
        <f>IF(ISBLANK(A33),"",INDEX(A$5:$R$176,MATCH(A33,#REF!,0),45))</f>
      </c>
      <c r="G33" s="18">
        <f>IF(ISBLANK(A33),"",INDEX(A$5:$R$190,MATCH(A33,#REF!,0),46))</f>
      </c>
      <c r="H33" s="19">
        <f>IF(ISERROR(INDEX($A$5:$R$105,MATCH($A33,#REF!,0),22)),"",INDEX($A$5:$R$105,MATCH($A33,#REF!,0),22))</f>
      </c>
      <c r="I33" s="9">
        <f t="shared" si="5"/>
      </c>
      <c r="J33" s="10">
        <f t="shared" si="6"/>
      </c>
      <c r="K33" s="19">
        <f>IF(ISERROR(INDEX($A$5:$R$105,MATCH($A33,#REF!,0),25)),"",INDEX($A$5:$R$105,MATCH($A33,#REF!,0),25))</f>
      </c>
      <c r="L33" s="10">
        <f t="shared" si="2"/>
      </c>
      <c r="M33" s="10">
        <f t="shared" si="3"/>
      </c>
      <c r="N33" s="20" t="e">
        <f>IF(ISERROR(F33+L33+I33),IF(ISERROR(#REF!+L33),#REF!,(#REF!+L33)),(F33+L33+I33))</f>
        <v>#REF!</v>
      </c>
      <c r="O33" s="10">
        <f t="shared" si="4"/>
      </c>
      <c r="P33" s="117"/>
      <c r="Q33" s="117"/>
      <c r="HH33" s="8"/>
      <c r="HI33" s="8"/>
      <c r="HJ33" s="8"/>
      <c r="HK33" s="8"/>
      <c r="HL33" s="8"/>
      <c r="HM33" s="8"/>
      <c r="HN33" s="8"/>
      <c r="HO33" s="8"/>
      <c r="HP33" s="8"/>
      <c r="HQ33" s="8"/>
    </row>
    <row r="34" spans="1:225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63"/>
      <c r="E34" s="63"/>
      <c r="F34" s="40">
        <f>IF(ISBLANK(A34),"",INDEX(A$5:$R$176,MATCH(A34,#REF!,0),45))</f>
      </c>
      <c r="G34" s="18">
        <f>IF(ISBLANK(A34),"",INDEX(A$5:$R$190,MATCH(A34,#REF!,0),46))</f>
      </c>
      <c r="H34" s="19">
        <f>IF(ISERROR(INDEX($A$5:$R$105,MATCH($A34,#REF!,0),22)),"",INDEX($A$5:$R$105,MATCH($A34,#REF!,0),22))</f>
      </c>
      <c r="I34" s="9">
        <f t="shared" si="5"/>
      </c>
      <c r="J34" s="10">
        <f t="shared" si="6"/>
      </c>
      <c r="K34" s="19">
        <f>IF(ISERROR(INDEX($A$5:$R$105,MATCH($A34,#REF!,0),25)),"",INDEX($A$5:$R$105,MATCH($A34,#REF!,0),25))</f>
      </c>
      <c r="L34" s="10">
        <f t="shared" si="2"/>
      </c>
      <c r="M34" s="10">
        <f t="shared" si="3"/>
      </c>
      <c r="N34" s="20" t="e">
        <f>IF(ISERROR(F34+L34+I34),IF(ISERROR(#REF!+L34),#REF!,(#REF!+L34)),(F34+L34+I34))</f>
        <v>#REF!</v>
      </c>
      <c r="O34" s="10">
        <f t="shared" si="4"/>
      </c>
      <c r="P34" s="117"/>
      <c r="Q34" s="117"/>
      <c r="HH34" s="8"/>
      <c r="HI34" s="8"/>
      <c r="HJ34" s="8"/>
      <c r="HK34" s="8"/>
      <c r="HL34" s="8"/>
      <c r="HM34" s="8"/>
      <c r="HN34" s="8"/>
      <c r="HO34" s="8"/>
      <c r="HP34" s="8"/>
      <c r="HQ34" s="8"/>
    </row>
    <row r="35" spans="1:225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63"/>
      <c r="E35" s="63"/>
      <c r="F35" s="40">
        <f>IF(ISBLANK(A35),"",INDEX(A$5:$R$176,MATCH(A35,#REF!,0),45))</f>
      </c>
      <c r="G35" s="18">
        <f>IF(ISBLANK(A35),"",INDEX(A$5:$R$190,MATCH(A35,#REF!,0),46))</f>
      </c>
      <c r="H35" s="19">
        <f>IF(ISERROR(INDEX($A$5:$R$105,MATCH($A35,#REF!,0),22)),"",INDEX($A$5:$R$105,MATCH($A35,#REF!,0),22))</f>
      </c>
      <c r="I35" s="9">
        <f t="shared" si="5"/>
      </c>
      <c r="J35" s="10">
        <f t="shared" si="6"/>
      </c>
      <c r="K35" s="19">
        <f>IF(ISERROR(INDEX($A$5:$R$105,MATCH($A35,#REF!,0),25)),"",INDEX($A$5:$R$105,MATCH($A35,#REF!,0),25))</f>
      </c>
      <c r="L35" s="10">
        <f t="shared" si="2"/>
      </c>
      <c r="M35" s="10">
        <f t="shared" si="3"/>
      </c>
      <c r="N35" s="20" t="e">
        <f>IF(ISERROR(F35+L35+I35),IF(ISERROR(#REF!+L35),#REF!,(#REF!+L35)),(F35+L35+I35))</f>
        <v>#REF!</v>
      </c>
      <c r="O35" s="10">
        <f t="shared" si="4"/>
      </c>
      <c r="P35" s="117"/>
      <c r="Q35" s="117"/>
      <c r="HH35" s="8"/>
      <c r="HI35" s="8"/>
      <c r="HJ35" s="8"/>
      <c r="HK35" s="8"/>
      <c r="HL35" s="8"/>
      <c r="HM35" s="8"/>
      <c r="HN35" s="8"/>
      <c r="HO35" s="8"/>
      <c r="HP35" s="8"/>
      <c r="HQ35" s="8"/>
    </row>
    <row r="36" spans="1:225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63"/>
      <c r="E36" s="63"/>
      <c r="F36" s="40">
        <f>IF(ISBLANK(A36),"",INDEX(A$5:$R$176,MATCH(A36,#REF!,0),45))</f>
      </c>
      <c r="G36" s="18">
        <f>IF(ISBLANK(A36),"",INDEX(A$5:$R$190,MATCH(A36,#REF!,0),46))</f>
      </c>
      <c r="H36" s="19">
        <f>IF(ISERROR(INDEX($A$5:$R$105,MATCH($A36,#REF!,0),22)),"",INDEX($A$5:$R$105,MATCH($A36,#REF!,0),22))</f>
      </c>
      <c r="I36" s="9">
        <f t="shared" si="5"/>
      </c>
      <c r="J36" s="10">
        <f t="shared" si="6"/>
      </c>
      <c r="K36" s="19">
        <f>IF(ISERROR(INDEX($A$5:$R$105,MATCH($A36,#REF!,0),25)),"",INDEX($A$5:$R$105,MATCH($A36,#REF!,0),25))</f>
      </c>
      <c r="L36" s="10">
        <f t="shared" si="2"/>
      </c>
      <c r="M36" s="10">
        <f t="shared" si="3"/>
      </c>
      <c r="N36" s="20" t="e">
        <f>IF(ISERROR(F36+L36+I36),IF(ISERROR(#REF!+L36),#REF!,(#REF!+L36)),(F36+L36+I36))</f>
        <v>#REF!</v>
      </c>
      <c r="O36" s="10">
        <f t="shared" si="4"/>
      </c>
      <c r="P36" s="117"/>
      <c r="Q36" s="117"/>
      <c r="HH36" s="8"/>
      <c r="HI36" s="8"/>
      <c r="HJ36" s="8"/>
      <c r="HK36" s="8"/>
      <c r="HL36" s="8"/>
      <c r="HM36" s="8"/>
      <c r="HN36" s="8"/>
      <c r="HO36" s="8"/>
      <c r="HP36" s="8"/>
      <c r="HQ36" s="8"/>
    </row>
    <row r="37" spans="1:225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63"/>
      <c r="E37" s="63"/>
      <c r="F37" s="40">
        <f>IF(ISBLANK(A37),"",INDEX(A$5:$R$176,MATCH(A37,#REF!,0),45))</f>
      </c>
      <c r="G37" s="18">
        <f>IF(ISBLANK(A37),"",INDEX(A$5:$R$190,MATCH(A37,#REF!,0),46))</f>
      </c>
      <c r="H37" s="19">
        <f>IF(ISERROR(INDEX($A$5:$R$105,MATCH($A37,#REF!,0),22)),"",INDEX($A$5:$R$105,MATCH($A37,#REF!,0),22))</f>
      </c>
      <c r="I37" s="9">
        <f t="shared" si="5"/>
      </c>
      <c r="J37" s="10">
        <f t="shared" si="6"/>
      </c>
      <c r="K37" s="19">
        <f>IF(ISERROR(INDEX($A$5:$R$105,MATCH($A37,#REF!,0),25)),"",INDEX($A$5:$R$105,MATCH($A37,#REF!,0),25))</f>
      </c>
      <c r="L37" s="10">
        <f t="shared" si="2"/>
      </c>
      <c r="M37" s="10">
        <f t="shared" si="3"/>
      </c>
      <c r="N37" s="20" t="e">
        <f>IF(ISERROR(F37+L37+I37),IF(ISERROR(#REF!+L37),#REF!,(#REF!+L37)),(F37+L37+I37))</f>
        <v>#REF!</v>
      </c>
      <c r="O37" s="10">
        <f t="shared" si="4"/>
      </c>
      <c r="P37" s="117"/>
      <c r="Q37" s="117"/>
      <c r="HH37" s="8"/>
      <c r="HI37" s="8"/>
      <c r="HJ37" s="8"/>
      <c r="HK37" s="8"/>
      <c r="HL37" s="8"/>
      <c r="HM37" s="8"/>
      <c r="HN37" s="8"/>
      <c r="HO37" s="8"/>
      <c r="HP37" s="8"/>
      <c r="HQ37" s="8"/>
    </row>
    <row r="38" spans="1:225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63"/>
      <c r="E38" s="63"/>
      <c r="F38" s="40">
        <f>IF(ISBLANK(A38),"",INDEX(A$5:$R$176,MATCH(A38,#REF!,0),45))</f>
      </c>
      <c r="G38" s="18">
        <f>IF(ISBLANK(A38),"",INDEX(A$5:$R$190,MATCH(A38,#REF!,0),46))</f>
      </c>
      <c r="H38" s="19">
        <f>IF(ISERROR(INDEX($A$5:$R$105,MATCH($A38,#REF!,0),22)),"",INDEX($A$5:$R$105,MATCH($A38,#REF!,0),22))</f>
      </c>
      <c r="I38" s="9">
        <f t="shared" si="5"/>
      </c>
      <c r="J38" s="10">
        <f t="shared" si="6"/>
      </c>
      <c r="K38" s="19">
        <f>IF(ISERROR(INDEX($A$5:$R$105,MATCH($A38,#REF!,0),25)),"",INDEX($A$5:$R$105,MATCH($A38,#REF!,0),25))</f>
      </c>
      <c r="L38" s="10">
        <f t="shared" si="2"/>
      </c>
      <c r="M38" s="10">
        <f t="shared" si="3"/>
      </c>
      <c r="N38" s="20" t="e">
        <f>IF(ISERROR(F38+L38+I38),IF(ISERROR(#REF!+L38),#REF!,(#REF!+L38)),(F38+L38+I38))</f>
        <v>#REF!</v>
      </c>
      <c r="O38" s="10">
        <f t="shared" si="4"/>
      </c>
      <c r="P38" s="117"/>
      <c r="Q38" s="117"/>
      <c r="HH38" s="8"/>
      <c r="HI38" s="8"/>
      <c r="HJ38" s="8"/>
      <c r="HK38" s="8"/>
      <c r="HL38" s="8"/>
      <c r="HM38" s="8"/>
      <c r="HN38" s="8"/>
      <c r="HO38" s="8"/>
      <c r="HP38" s="8"/>
      <c r="HQ38" s="8"/>
    </row>
    <row r="39" spans="1:225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63"/>
      <c r="E39" s="63"/>
      <c r="F39" s="40">
        <f>IF(ISBLANK(A39),"",INDEX(A$5:$R$176,MATCH(A39,#REF!,0),45))</f>
      </c>
      <c r="G39" s="18">
        <f>IF(ISBLANK(A39),"",INDEX(A$5:$R$190,MATCH(A39,#REF!,0),46))</f>
      </c>
      <c r="H39" s="19">
        <f>IF(ISERROR(INDEX($A$5:$R$105,MATCH($A39,#REF!,0),22)),"",INDEX($A$5:$R$105,MATCH($A39,#REF!,0),22))</f>
      </c>
      <c r="I39" s="9">
        <f t="shared" si="5"/>
      </c>
      <c r="J39" s="10">
        <f t="shared" si="6"/>
      </c>
      <c r="K39" s="19">
        <f>IF(ISERROR(INDEX($A$5:$R$105,MATCH($A39,#REF!,0),25)),"",INDEX($A$5:$R$105,MATCH($A39,#REF!,0),25))</f>
      </c>
      <c r="L39" s="10">
        <f t="shared" si="2"/>
      </c>
      <c r="M39" s="10">
        <f t="shared" si="3"/>
      </c>
      <c r="N39" s="20" t="e">
        <f>IF(ISERROR(F39+L39+I39),IF(ISERROR(#REF!+L39),#REF!,(#REF!+L39)),(F39+L39+I39))</f>
        <v>#REF!</v>
      </c>
      <c r="O39" s="10">
        <f t="shared" si="4"/>
      </c>
      <c r="P39" s="117"/>
      <c r="Q39" s="117"/>
      <c r="HH39" s="8"/>
      <c r="HI39" s="8"/>
      <c r="HJ39" s="8"/>
      <c r="HK39" s="8"/>
      <c r="HL39" s="8"/>
      <c r="HM39" s="8"/>
      <c r="HN39" s="8"/>
      <c r="HO39" s="8"/>
      <c r="HP39" s="8"/>
      <c r="HQ39" s="8"/>
    </row>
    <row r="40" spans="1:225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63"/>
      <c r="E40" s="63"/>
      <c r="F40" s="40">
        <f>IF(ISBLANK(A40),"",INDEX(A$5:$R$176,MATCH(A40,#REF!,0),45))</f>
      </c>
      <c r="G40" s="18">
        <f>IF(ISBLANK(A40),"",INDEX(A$5:$R$190,MATCH(A40,#REF!,0),46))</f>
      </c>
      <c r="H40" s="19">
        <f>IF(ISERROR(INDEX($A$5:$R$105,MATCH($A40,#REF!,0),22)),"",INDEX($A$5:$R$105,MATCH($A40,#REF!,0),22))</f>
      </c>
      <c r="I40" s="9">
        <f t="shared" si="5"/>
      </c>
      <c r="J40" s="10">
        <f t="shared" si="6"/>
      </c>
      <c r="K40" s="19">
        <f>IF(ISERROR(INDEX($A$5:$R$105,MATCH($A40,#REF!,0),25)),"",INDEX($A$5:$R$105,MATCH($A40,#REF!,0),25))</f>
      </c>
      <c r="L40" s="10">
        <f t="shared" si="2"/>
      </c>
      <c r="M40" s="10">
        <f t="shared" si="3"/>
      </c>
      <c r="N40" s="20" t="e">
        <f>IF(ISERROR(F40+L40+I40),IF(ISERROR(#REF!+L40),#REF!,(#REF!+L40)),(F40+L40+I40))</f>
        <v>#REF!</v>
      </c>
      <c r="O40" s="10">
        <f t="shared" si="4"/>
      </c>
      <c r="P40" s="117"/>
      <c r="Q40" s="117"/>
      <c r="HH40" s="8"/>
      <c r="HI40" s="8"/>
      <c r="HJ40" s="8"/>
      <c r="HK40" s="8"/>
      <c r="HL40" s="8"/>
      <c r="HM40" s="8"/>
      <c r="HN40" s="8"/>
      <c r="HO40" s="8"/>
      <c r="HP40" s="8"/>
      <c r="HQ40" s="8"/>
    </row>
    <row r="41" spans="1:225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63"/>
      <c r="E41" s="63"/>
      <c r="F41" s="40">
        <f>IF(ISBLANK(A41),"",INDEX(A$5:$R$176,MATCH(A41,#REF!,0),45))</f>
      </c>
      <c r="G41" s="18">
        <f>IF(ISBLANK(A41),"",INDEX(A$5:$R$190,MATCH(A41,#REF!,0),46))</f>
      </c>
      <c r="H41" s="19">
        <f>IF(ISERROR(INDEX($A$5:$R$105,MATCH($A41,#REF!,0),22)),"",INDEX($A$5:$R$105,MATCH($A41,#REF!,0),22))</f>
      </c>
      <c r="I41" s="9">
        <f t="shared" si="5"/>
      </c>
      <c r="J41" s="10">
        <f t="shared" si="6"/>
      </c>
      <c r="K41" s="19">
        <f>IF(ISERROR(INDEX($A$5:$R$105,MATCH($A41,#REF!,0),25)),"",INDEX($A$5:$R$105,MATCH($A41,#REF!,0),25))</f>
      </c>
      <c r="L41" s="10">
        <f t="shared" si="2"/>
      </c>
      <c r="M41" s="10">
        <f t="shared" si="3"/>
      </c>
      <c r="N41" s="20" t="e">
        <f>IF(ISERROR(F41+L41+I41),IF(ISERROR(#REF!+L41),#REF!,(#REF!+L41)),(F41+L41+I41))</f>
        <v>#REF!</v>
      </c>
      <c r="O41" s="10">
        <f t="shared" si="4"/>
      </c>
      <c r="P41" s="117"/>
      <c r="Q41" s="117"/>
      <c r="HH41" s="8"/>
      <c r="HI41" s="8"/>
      <c r="HJ41" s="8"/>
      <c r="HK41" s="8"/>
      <c r="HL41" s="8"/>
      <c r="HM41" s="8"/>
      <c r="HN41" s="8"/>
      <c r="HO41" s="8"/>
      <c r="HP41" s="8"/>
      <c r="HQ41" s="8"/>
    </row>
    <row r="42" spans="1:225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63"/>
      <c r="E42" s="63"/>
      <c r="F42" s="40">
        <f>IF(ISBLANK(A42),"",INDEX(A$5:$R$176,MATCH(A42,#REF!,0),45))</f>
      </c>
      <c r="G42" s="18">
        <f>IF(ISBLANK(A42),"",INDEX(A$5:$R$190,MATCH(A42,#REF!,0),46))</f>
      </c>
      <c r="H42" s="19">
        <f>IF(ISERROR(INDEX($A$5:$R$105,MATCH($A42,#REF!,0),22)),"",INDEX($A$5:$R$105,MATCH($A42,#REF!,0),22))</f>
      </c>
      <c r="I42" s="9">
        <f t="shared" si="5"/>
      </c>
      <c r="J42" s="10">
        <f t="shared" si="6"/>
      </c>
      <c r="K42" s="19">
        <f>IF(ISERROR(INDEX($A$5:$R$105,MATCH($A42,#REF!,0),25)),"",INDEX($A$5:$R$105,MATCH($A42,#REF!,0),25))</f>
      </c>
      <c r="L42" s="10">
        <f t="shared" si="2"/>
      </c>
      <c r="M42" s="10">
        <f t="shared" si="3"/>
      </c>
      <c r="N42" s="20" t="e">
        <f>IF(ISERROR(F42+L42+I42),IF(ISERROR(#REF!+L42),#REF!,(#REF!+L42)),(F42+L42+I42))</f>
        <v>#REF!</v>
      </c>
      <c r="O42" s="10">
        <f t="shared" si="4"/>
      </c>
      <c r="P42" s="117"/>
      <c r="Q42" s="117"/>
      <c r="HH42" s="8"/>
      <c r="HI42" s="8"/>
      <c r="HJ42" s="8"/>
      <c r="HK42" s="8"/>
      <c r="HL42" s="8"/>
      <c r="HM42" s="8"/>
      <c r="HN42" s="8"/>
      <c r="HO42" s="8"/>
      <c r="HP42" s="8"/>
      <c r="HQ42" s="8"/>
    </row>
    <row r="43" spans="1:225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63"/>
      <c r="E43" s="63"/>
      <c r="F43" s="40">
        <f>IF(ISBLANK(A43),"",INDEX(A$5:$R$176,MATCH(A43,#REF!,0),45))</f>
      </c>
      <c r="G43" s="18">
        <f>IF(ISBLANK(A43),"",INDEX(A$5:$R$190,MATCH(A43,#REF!,0),46))</f>
      </c>
      <c r="H43" s="19">
        <f>IF(ISERROR(INDEX($A$5:$R$105,MATCH($A43,#REF!,0),22)),"",INDEX($A$5:$R$105,MATCH($A43,#REF!,0),22))</f>
      </c>
      <c r="I43" s="9">
        <f t="shared" si="5"/>
      </c>
      <c r="J43" s="10">
        <f t="shared" si="6"/>
      </c>
      <c r="K43" s="19">
        <f>IF(ISERROR(INDEX($A$5:$R$105,MATCH($A43,#REF!,0),25)),"",INDEX($A$5:$R$105,MATCH($A43,#REF!,0),25))</f>
      </c>
      <c r="L43" s="10">
        <f t="shared" si="2"/>
      </c>
      <c r="M43" s="10">
        <f t="shared" si="3"/>
      </c>
      <c r="N43" s="20" t="e">
        <f>IF(ISERROR(F43+L43+I43),IF(ISERROR(#REF!+L43),#REF!,(#REF!+L43)),(F43+L43+I43))</f>
        <v>#REF!</v>
      </c>
      <c r="O43" s="10">
        <f t="shared" si="4"/>
      </c>
      <c r="P43" s="117"/>
      <c r="Q43" s="117"/>
      <c r="HH43" s="8"/>
      <c r="HI43" s="8"/>
      <c r="HJ43" s="8"/>
      <c r="HK43" s="8"/>
      <c r="HL43" s="8"/>
      <c r="HM43" s="8"/>
      <c r="HN43" s="8"/>
      <c r="HO43" s="8"/>
      <c r="HP43" s="8"/>
      <c r="HQ43" s="8"/>
    </row>
    <row r="44" spans="1:225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63"/>
      <c r="E44" s="63"/>
      <c r="F44" s="40">
        <f>IF(ISBLANK(A44),"",INDEX(A$5:$R$176,MATCH(A44,#REF!,0),45))</f>
      </c>
      <c r="G44" s="18">
        <f>IF(ISBLANK(A44),"",INDEX(A$5:$R$190,MATCH(A44,#REF!,0),46))</f>
      </c>
      <c r="H44" s="19">
        <f>IF(ISERROR(INDEX($A$5:$R$105,MATCH($A44,#REF!,0),22)),"",INDEX($A$5:$R$105,MATCH($A44,#REF!,0),22))</f>
      </c>
      <c r="I44" s="9">
        <f t="shared" si="5"/>
      </c>
      <c r="J44" s="10">
        <f t="shared" si="6"/>
      </c>
      <c r="K44" s="19">
        <f>IF(ISERROR(INDEX($A$5:$R$105,MATCH($A44,#REF!,0),25)),"",INDEX($A$5:$R$105,MATCH($A44,#REF!,0),25))</f>
      </c>
      <c r="L44" s="10">
        <f t="shared" si="2"/>
      </c>
      <c r="M44" s="10">
        <f t="shared" si="3"/>
      </c>
      <c r="N44" s="20" t="e">
        <f>IF(ISERROR(F44+L44+I44),IF(ISERROR(#REF!+L44),#REF!,(#REF!+L44)),(F44+L44+I44))</f>
        <v>#REF!</v>
      </c>
      <c r="O44" s="10">
        <f t="shared" si="4"/>
      </c>
      <c r="P44" s="117"/>
      <c r="Q44" s="117"/>
      <c r="HH44" s="8"/>
      <c r="HI44" s="8"/>
      <c r="HJ44" s="8"/>
      <c r="HK44" s="8"/>
      <c r="HL44" s="8"/>
      <c r="HM44" s="8"/>
      <c r="HN44" s="8"/>
      <c r="HO44" s="8"/>
      <c r="HP44" s="8"/>
      <c r="HQ44" s="8"/>
    </row>
    <row r="45" spans="1:225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63"/>
      <c r="E45" s="63"/>
      <c r="F45" s="40">
        <f>IF(ISBLANK(A45),"",INDEX(A$5:$R$176,MATCH(A45,#REF!,0),45))</f>
      </c>
      <c r="G45" s="18">
        <f>IF(ISBLANK(A45),"",INDEX(A$5:$R$190,MATCH(A45,#REF!,0),46))</f>
      </c>
      <c r="H45" s="19">
        <f>IF(ISERROR(INDEX($A$5:$R$105,MATCH($A45,#REF!,0),22)),"",INDEX($A$5:$R$105,MATCH($A45,#REF!,0),22))</f>
      </c>
      <c r="I45" s="9">
        <f t="shared" si="5"/>
      </c>
      <c r="J45" s="10">
        <f t="shared" si="6"/>
      </c>
      <c r="K45" s="19">
        <f>IF(ISERROR(INDEX($A$5:$R$105,MATCH($A45,#REF!,0),25)),"",INDEX($A$5:$R$105,MATCH($A45,#REF!,0),25))</f>
      </c>
      <c r="L45" s="10">
        <f t="shared" si="2"/>
      </c>
      <c r="M45" s="10">
        <f t="shared" si="3"/>
      </c>
      <c r="N45" s="20" t="e">
        <f>IF(ISERROR(F45+L45+I45),IF(ISERROR(#REF!+L45),#REF!,(#REF!+L45)),(F45+L45+I45))</f>
        <v>#REF!</v>
      </c>
      <c r="O45" s="10">
        <f t="shared" si="4"/>
      </c>
      <c r="P45" s="117"/>
      <c r="Q45" s="117"/>
      <c r="HH45" s="8"/>
      <c r="HI45" s="8"/>
      <c r="HJ45" s="8"/>
      <c r="HK45" s="8"/>
      <c r="HL45" s="8"/>
      <c r="HM45" s="8"/>
      <c r="HN45" s="8"/>
      <c r="HO45" s="8"/>
      <c r="HP45" s="8"/>
      <c r="HQ45" s="8"/>
    </row>
    <row r="46" spans="1:225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63"/>
      <c r="E46" s="63"/>
      <c r="F46" s="40">
        <f>IF(ISBLANK(A46),"",INDEX(A$5:$R$176,MATCH(A46,#REF!,0),45))</f>
      </c>
      <c r="G46" s="18">
        <f>IF(ISBLANK(A46),"",INDEX(A$5:$R$190,MATCH(A46,#REF!,0),46))</f>
      </c>
      <c r="H46" s="19">
        <f>IF(ISERROR(INDEX($A$5:$R$105,MATCH($A46,#REF!,0),22)),"",INDEX($A$5:$R$105,MATCH($A46,#REF!,0),22))</f>
      </c>
      <c r="I46" s="9">
        <f t="shared" si="5"/>
      </c>
      <c r="J46" s="10">
        <f t="shared" si="6"/>
      </c>
      <c r="K46" s="19">
        <f>IF(ISERROR(INDEX($A$5:$R$105,MATCH($A46,#REF!,0),25)),"",INDEX($A$5:$R$105,MATCH($A46,#REF!,0),25))</f>
      </c>
      <c r="L46" s="10">
        <f t="shared" si="2"/>
      </c>
      <c r="M46" s="10">
        <f t="shared" si="3"/>
      </c>
      <c r="N46" s="20" t="e">
        <f>IF(ISERROR(F46+L46+I46),IF(ISERROR(#REF!+L46),#REF!,(#REF!+L46)),(F46+L46+I46))</f>
        <v>#REF!</v>
      </c>
      <c r="O46" s="10">
        <f t="shared" si="4"/>
      </c>
      <c r="P46" s="117"/>
      <c r="Q46" s="117"/>
      <c r="HH46" s="8"/>
      <c r="HI46" s="8"/>
      <c r="HJ46" s="8"/>
      <c r="HK46" s="8"/>
      <c r="HL46" s="8"/>
      <c r="HM46" s="8"/>
      <c r="HN46" s="8"/>
      <c r="HO46" s="8"/>
      <c r="HP46" s="8"/>
      <c r="HQ46" s="8"/>
    </row>
    <row r="47" spans="1:225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63"/>
      <c r="E47" s="63"/>
      <c r="F47" s="40">
        <f>IF(ISBLANK(A47),"",INDEX(A$5:$R$176,MATCH(A47,#REF!,0),45))</f>
      </c>
      <c r="G47" s="18">
        <f>IF(ISBLANK(A47),"",INDEX(A$5:$R$190,MATCH(A47,#REF!,0),46))</f>
      </c>
      <c r="H47" s="19">
        <f>IF(ISERROR(INDEX($A$5:$R$105,MATCH($A47,#REF!,0),22)),"",INDEX($A$5:$R$105,MATCH($A47,#REF!,0),22))</f>
      </c>
      <c r="I47" s="9">
        <f t="shared" si="5"/>
      </c>
      <c r="J47" s="10">
        <f t="shared" si="6"/>
      </c>
      <c r="K47" s="19">
        <f>IF(ISERROR(INDEX($A$5:$R$105,MATCH($A47,#REF!,0),25)),"",INDEX($A$5:$R$105,MATCH($A47,#REF!,0),25))</f>
      </c>
      <c r="L47" s="10">
        <f t="shared" si="2"/>
      </c>
      <c r="M47" s="10">
        <f t="shared" si="3"/>
      </c>
      <c r="N47" s="20" t="e">
        <f>IF(ISERROR(F47+L47+I47),IF(ISERROR(#REF!+L47),#REF!,(#REF!+L47)),(F47+L47+I47))</f>
        <v>#REF!</v>
      </c>
      <c r="O47" s="10">
        <f t="shared" si="4"/>
      </c>
      <c r="P47" s="117"/>
      <c r="Q47" s="117"/>
      <c r="HH47" s="8"/>
      <c r="HI47" s="8"/>
      <c r="HJ47" s="8"/>
      <c r="HK47" s="8"/>
      <c r="HL47" s="8"/>
      <c r="HM47" s="8"/>
      <c r="HN47" s="8"/>
      <c r="HO47" s="8"/>
      <c r="HP47" s="8"/>
      <c r="HQ47" s="8"/>
    </row>
    <row r="48" spans="1:225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63"/>
      <c r="E48" s="63"/>
      <c r="F48" s="40">
        <f>IF(ISBLANK(A48),"",INDEX(A$5:$R$176,MATCH(A48,#REF!,0),45))</f>
      </c>
      <c r="G48" s="18">
        <f>IF(ISBLANK(A48),"",INDEX(A$5:$R$190,MATCH(A48,#REF!,0),46))</f>
      </c>
      <c r="H48" s="19">
        <f>IF(ISERROR(INDEX($A$5:$R$105,MATCH($A48,#REF!,0),22)),"",INDEX($A$5:$R$105,MATCH($A48,#REF!,0),22))</f>
      </c>
      <c r="I48" s="9">
        <f t="shared" si="5"/>
      </c>
      <c r="J48" s="10">
        <f t="shared" si="6"/>
      </c>
      <c r="K48" s="19">
        <f>IF(ISERROR(INDEX($A$5:$R$105,MATCH($A48,#REF!,0),25)),"",INDEX($A$5:$R$105,MATCH($A48,#REF!,0),25))</f>
      </c>
      <c r="L48" s="10">
        <f t="shared" si="2"/>
      </c>
      <c r="M48" s="10">
        <f t="shared" si="3"/>
      </c>
      <c r="N48" s="20" t="e">
        <f>IF(ISERROR(F48+L48+I48),IF(ISERROR(#REF!+L48),#REF!,(#REF!+L48)),(F48+L48+I48))</f>
        <v>#REF!</v>
      </c>
      <c r="O48" s="10">
        <f t="shared" si="4"/>
      </c>
      <c r="P48" s="117"/>
      <c r="Q48" s="117"/>
      <c r="HH48" s="8"/>
      <c r="HI48" s="8"/>
      <c r="HJ48" s="8"/>
      <c r="HK48" s="8"/>
      <c r="HL48" s="8"/>
      <c r="HM48" s="8"/>
      <c r="HN48" s="8"/>
      <c r="HO48" s="8"/>
      <c r="HP48" s="8"/>
      <c r="HQ48" s="8"/>
    </row>
    <row r="49" spans="1:225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63"/>
      <c r="E49" s="63"/>
      <c r="F49" s="40">
        <f>IF(ISBLANK(A49),"",INDEX(A$5:$R$176,MATCH(A49,#REF!,0),45))</f>
      </c>
      <c r="G49" s="18">
        <f>IF(ISBLANK(A49),"",INDEX(A$5:$R$190,MATCH(A49,#REF!,0),46))</f>
      </c>
      <c r="H49" s="19">
        <f>IF(ISERROR(INDEX($A$5:$R$105,MATCH($A49,#REF!,0),22)),"",INDEX($A$5:$R$105,MATCH($A49,#REF!,0),22))</f>
      </c>
      <c r="I49" s="9">
        <f t="shared" si="5"/>
      </c>
      <c r="J49" s="10">
        <f t="shared" si="6"/>
      </c>
      <c r="K49" s="19">
        <f>IF(ISERROR(INDEX($A$5:$R$105,MATCH($A49,#REF!,0),25)),"",INDEX($A$5:$R$105,MATCH($A49,#REF!,0),25))</f>
      </c>
      <c r="L49" s="10">
        <f t="shared" si="2"/>
      </c>
      <c r="M49" s="10">
        <f t="shared" si="3"/>
      </c>
      <c r="N49" s="20" t="e">
        <f>IF(ISERROR(F49+L49+I49),IF(ISERROR(#REF!+L49),#REF!,(#REF!+L49)),(F49+L49+I49))</f>
        <v>#REF!</v>
      </c>
      <c r="O49" s="10">
        <f t="shared" si="4"/>
      </c>
      <c r="P49" s="117"/>
      <c r="Q49" s="117"/>
      <c r="HH49" s="8"/>
      <c r="HI49" s="8"/>
      <c r="HJ49" s="8"/>
      <c r="HK49" s="8"/>
      <c r="HL49" s="8"/>
      <c r="HM49" s="8"/>
      <c r="HN49" s="8"/>
      <c r="HO49" s="8"/>
      <c r="HP49" s="8"/>
      <c r="HQ49" s="8"/>
    </row>
    <row r="50" spans="1:225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63"/>
      <c r="E50" s="63"/>
      <c r="F50" s="40">
        <f>IF(ISBLANK(A50),"",INDEX(A$5:$R$176,MATCH(A50,#REF!,0),45))</f>
      </c>
      <c r="G50" s="18">
        <f>IF(ISBLANK(A50),"",INDEX(A$5:$R$190,MATCH(A50,#REF!,0),46))</f>
      </c>
      <c r="H50" s="19">
        <f>IF(ISERROR(INDEX($A$5:$R$105,MATCH($A50,#REF!,0),22)),"",INDEX($A$5:$R$105,MATCH($A50,#REF!,0),22))</f>
      </c>
      <c r="I50" s="9">
        <f t="shared" si="5"/>
      </c>
      <c r="J50" s="10">
        <f t="shared" si="6"/>
      </c>
      <c r="K50" s="19">
        <f>IF(ISERROR(INDEX($A$5:$R$105,MATCH($A50,#REF!,0),25)),"",INDEX($A$5:$R$105,MATCH($A50,#REF!,0),25))</f>
      </c>
      <c r="L50" s="10">
        <f t="shared" si="2"/>
      </c>
      <c r="M50" s="10">
        <f t="shared" si="3"/>
      </c>
      <c r="N50" s="20" t="e">
        <f>IF(ISERROR(F50+L50+I50),IF(ISERROR(#REF!+L50),#REF!,(#REF!+L50)),(F50+L50+I50))</f>
        <v>#REF!</v>
      </c>
      <c r="O50" s="10">
        <f t="shared" si="4"/>
      </c>
      <c r="P50" s="117"/>
      <c r="Q50" s="117"/>
      <c r="HH50" s="8"/>
      <c r="HI50" s="8"/>
      <c r="HJ50" s="8"/>
      <c r="HK50" s="8"/>
      <c r="HL50" s="8"/>
      <c r="HM50" s="8"/>
      <c r="HN50" s="8"/>
      <c r="HO50" s="8"/>
      <c r="HP50" s="8"/>
      <c r="HQ50" s="8"/>
    </row>
    <row r="51" spans="1:225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63"/>
      <c r="E51" s="63"/>
      <c r="F51" s="40">
        <f>IF(ISBLANK(A51),"",INDEX(A$5:$R$176,MATCH(A51,#REF!,0),45))</f>
      </c>
      <c r="G51" s="18">
        <f>IF(ISBLANK(A51),"",INDEX(A$5:$R$190,MATCH(A51,#REF!,0),46))</f>
      </c>
      <c r="H51" s="19">
        <f>IF(ISERROR(INDEX($A$5:$R$105,MATCH($A51,#REF!,0),22)),"",INDEX($A$5:$R$105,MATCH($A51,#REF!,0),22))</f>
      </c>
      <c r="I51" s="9">
        <f t="shared" si="5"/>
      </c>
      <c r="J51" s="10">
        <f t="shared" si="6"/>
      </c>
      <c r="K51" s="19">
        <f>IF(ISERROR(INDEX($A$5:$R$105,MATCH($A51,#REF!,0),25)),"",INDEX($A$5:$R$105,MATCH($A51,#REF!,0),25))</f>
      </c>
      <c r="L51" s="10">
        <f t="shared" si="2"/>
      </c>
      <c r="M51" s="10">
        <f t="shared" si="3"/>
      </c>
      <c r="N51" s="20" t="e">
        <f>IF(ISERROR(F51+L51+I51),IF(ISERROR(#REF!+L51),#REF!,(#REF!+L51)),(F51+L51+I51))</f>
        <v>#REF!</v>
      </c>
      <c r="O51" s="10">
        <f t="shared" si="4"/>
      </c>
      <c r="P51" s="117"/>
      <c r="Q51" s="117"/>
      <c r="HH51" s="8"/>
      <c r="HI51" s="8"/>
      <c r="HJ51" s="8"/>
      <c r="HK51" s="8"/>
      <c r="HL51" s="8"/>
      <c r="HM51" s="8"/>
      <c r="HN51" s="8"/>
      <c r="HO51" s="8"/>
      <c r="HP51" s="8"/>
      <c r="HQ51" s="8"/>
    </row>
    <row r="52" spans="1:225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63"/>
      <c r="E52" s="63"/>
      <c r="F52" s="40">
        <f>IF(ISBLANK(A52),"",INDEX(A$5:$R$176,MATCH(A52,#REF!,0),45))</f>
      </c>
      <c r="G52" s="18">
        <f>IF(ISBLANK(A52),"",INDEX(A$5:$R$190,MATCH(A52,#REF!,0),46))</f>
      </c>
      <c r="H52" s="19">
        <f>IF(ISERROR(INDEX($A$5:$R$105,MATCH($A52,#REF!,0),22)),"",INDEX($A$5:$R$105,MATCH($A52,#REF!,0),22))</f>
      </c>
      <c r="I52" s="9">
        <f t="shared" si="5"/>
      </c>
      <c r="J52" s="10">
        <f t="shared" si="6"/>
      </c>
      <c r="K52" s="19">
        <f>IF(ISERROR(INDEX($A$5:$R$105,MATCH($A52,#REF!,0),25)),"",INDEX($A$5:$R$105,MATCH($A52,#REF!,0),25))</f>
      </c>
      <c r="L52" s="10">
        <f t="shared" si="2"/>
      </c>
      <c r="M52" s="10">
        <f t="shared" si="3"/>
      </c>
      <c r="N52" s="20" t="e">
        <f>IF(ISERROR(F52+L52+I52),IF(ISERROR(#REF!+L52),#REF!,(#REF!+L52)),(F52+L52+I52))</f>
        <v>#REF!</v>
      </c>
      <c r="O52" s="10">
        <f t="shared" si="4"/>
      </c>
      <c r="P52" s="117"/>
      <c r="Q52" s="117"/>
      <c r="HH52" s="8"/>
      <c r="HI52" s="8"/>
      <c r="HJ52" s="8"/>
      <c r="HK52" s="8"/>
      <c r="HL52" s="8"/>
      <c r="HM52" s="8"/>
      <c r="HN52" s="8"/>
      <c r="HO52" s="8"/>
      <c r="HP52" s="8"/>
      <c r="HQ52" s="8"/>
    </row>
    <row r="53" spans="1:225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63"/>
      <c r="E53" s="63"/>
      <c r="F53" s="40">
        <f>IF(ISBLANK(A53),"",INDEX(A$5:$R$176,MATCH(A53,#REF!,0),45))</f>
      </c>
      <c r="G53" s="18">
        <f>IF(ISBLANK(A53),"",INDEX(A$5:$R$190,MATCH(A53,#REF!,0),46))</f>
      </c>
      <c r="H53" s="19">
        <f>IF(ISERROR(INDEX($A$5:$R$105,MATCH($A53,#REF!,0),22)),"",INDEX($A$5:$R$105,MATCH($A53,#REF!,0),22))</f>
      </c>
      <c r="I53" s="9">
        <f t="shared" si="5"/>
      </c>
      <c r="J53" s="10">
        <f t="shared" si="6"/>
      </c>
      <c r="K53" s="19">
        <f>IF(ISERROR(INDEX($A$5:$R$105,MATCH($A53,#REF!,0),25)),"",INDEX($A$5:$R$105,MATCH($A53,#REF!,0),25))</f>
      </c>
      <c r="L53" s="10">
        <f t="shared" si="2"/>
      </c>
      <c r="M53" s="10">
        <f t="shared" si="3"/>
      </c>
      <c r="N53" s="20" t="e">
        <f>IF(ISERROR(F53+L53+I53),IF(ISERROR(#REF!+L53),#REF!,(#REF!+L53)),(F53+L53+I53))</f>
        <v>#REF!</v>
      </c>
      <c r="O53" s="10">
        <f t="shared" si="4"/>
      </c>
      <c r="P53" s="117"/>
      <c r="Q53" s="117"/>
      <c r="HH53" s="8"/>
      <c r="HI53" s="8"/>
      <c r="HJ53" s="8"/>
      <c r="HK53" s="8"/>
      <c r="HL53" s="8"/>
      <c r="HM53" s="8"/>
      <c r="HN53" s="8"/>
      <c r="HO53" s="8"/>
      <c r="HP53" s="8"/>
      <c r="HQ53" s="8"/>
    </row>
    <row r="54" spans="1:225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63"/>
      <c r="E54" s="63"/>
      <c r="F54" s="40">
        <f>IF(ISBLANK(A54),"",INDEX(A$5:$R$176,MATCH(A54,#REF!,0),45))</f>
      </c>
      <c r="G54" s="18">
        <f>IF(ISBLANK(A54),"",INDEX(A$5:$R$190,MATCH(A54,#REF!,0),46))</f>
      </c>
      <c r="H54" s="19">
        <f>IF(ISERROR(INDEX($A$5:$R$105,MATCH($A54,#REF!,0),22)),"",INDEX($A$5:$R$105,MATCH($A54,#REF!,0),22))</f>
      </c>
      <c r="I54" s="9">
        <f t="shared" si="5"/>
      </c>
      <c r="J54" s="10">
        <f t="shared" si="6"/>
      </c>
      <c r="K54" s="19">
        <f>IF(ISERROR(INDEX($A$5:$R$105,MATCH($A54,#REF!,0),25)),"",INDEX($A$5:$R$105,MATCH($A54,#REF!,0),25))</f>
      </c>
      <c r="L54" s="10">
        <f t="shared" si="2"/>
      </c>
      <c r="M54" s="10">
        <f t="shared" si="3"/>
      </c>
      <c r="N54" s="20" t="e">
        <f>IF(ISERROR(F54+L54+I54),IF(ISERROR(#REF!+L54),#REF!,(#REF!+L54)),(F54+L54+I54))</f>
        <v>#REF!</v>
      </c>
      <c r="O54" s="10">
        <f t="shared" si="4"/>
      </c>
      <c r="P54" s="117"/>
      <c r="Q54" s="117"/>
      <c r="HH54" s="8"/>
      <c r="HI54" s="8"/>
      <c r="HJ54" s="8"/>
      <c r="HK54" s="8"/>
      <c r="HL54" s="8"/>
      <c r="HM54" s="8"/>
      <c r="HN54" s="8"/>
      <c r="HO54" s="8"/>
      <c r="HP54" s="8"/>
      <c r="HQ54" s="8"/>
    </row>
    <row r="55" spans="1:225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63"/>
      <c r="E55" s="63"/>
      <c r="F55" s="40">
        <f>IF(ISBLANK(A55),"",INDEX(A$5:$R$176,MATCH(A55,#REF!,0),45))</f>
      </c>
      <c r="G55" s="18">
        <f>IF(ISBLANK(A55),"",INDEX(A$5:$R$190,MATCH(A55,#REF!,0),46))</f>
      </c>
      <c r="H55" s="19">
        <f>IF(ISERROR(INDEX($A$5:$R$105,MATCH($A55,#REF!,0),22)),"",INDEX($A$5:$R$105,MATCH($A55,#REF!,0),22))</f>
      </c>
      <c r="I55" s="9">
        <f t="shared" si="5"/>
      </c>
      <c r="J55" s="10">
        <f t="shared" si="6"/>
      </c>
      <c r="K55" s="19">
        <f>IF(ISERROR(INDEX($A$5:$R$105,MATCH($A55,#REF!,0),25)),"",INDEX($A$5:$R$105,MATCH($A55,#REF!,0),25))</f>
      </c>
      <c r="L55" s="10">
        <f t="shared" si="2"/>
      </c>
      <c r="M55" s="10">
        <f t="shared" si="3"/>
      </c>
      <c r="N55" s="20" t="e">
        <f>IF(ISERROR(F55+L55+I55),IF(ISERROR(#REF!+L55),#REF!,(#REF!+L55)),(F55+L55+I55))</f>
        <v>#REF!</v>
      </c>
      <c r="O55" s="10">
        <f t="shared" si="4"/>
      </c>
      <c r="P55" s="117"/>
      <c r="Q55" s="117"/>
      <c r="HH55" s="8"/>
      <c r="HI55" s="8"/>
      <c r="HJ55" s="8"/>
      <c r="HK55" s="8"/>
      <c r="HL55" s="8"/>
      <c r="HM55" s="8"/>
      <c r="HN55" s="8"/>
      <c r="HO55" s="8"/>
      <c r="HP55" s="8"/>
      <c r="HQ55" s="8"/>
    </row>
    <row r="56" spans="1:225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63"/>
      <c r="E56" s="63"/>
      <c r="F56" s="40">
        <f>IF(ISBLANK(A56),"",INDEX(A$5:$R$176,MATCH(A56,#REF!,0),45))</f>
      </c>
      <c r="G56" s="18">
        <f>IF(ISBLANK(A56),"",INDEX(A$5:$R$190,MATCH(A56,#REF!,0),46))</f>
      </c>
      <c r="H56" s="19">
        <f>IF(ISERROR(INDEX($A$5:$R$105,MATCH($A56,#REF!,0),22)),"",INDEX($A$5:$R$105,MATCH($A56,#REF!,0),22))</f>
      </c>
      <c r="I56" s="9">
        <f t="shared" si="5"/>
      </c>
      <c r="J56" s="10">
        <f t="shared" si="6"/>
      </c>
      <c r="K56" s="19">
        <f>IF(ISERROR(INDEX($A$5:$R$105,MATCH($A56,#REF!,0),25)),"",INDEX($A$5:$R$105,MATCH($A56,#REF!,0),25))</f>
      </c>
      <c r="L56" s="10">
        <f t="shared" si="2"/>
      </c>
      <c r="M56" s="10">
        <f t="shared" si="3"/>
      </c>
      <c r="N56" s="20" t="e">
        <f>IF(ISERROR(F56+L56+I56),IF(ISERROR(#REF!+L56),#REF!,(#REF!+L56)),(F56+L56+I56))</f>
        <v>#REF!</v>
      </c>
      <c r="O56" s="10">
        <f t="shared" si="4"/>
      </c>
      <c r="P56" s="117"/>
      <c r="Q56" s="117"/>
      <c r="HH56" s="8"/>
      <c r="HI56" s="8"/>
      <c r="HJ56" s="8"/>
      <c r="HK56" s="8"/>
      <c r="HL56" s="8"/>
      <c r="HM56" s="8"/>
      <c r="HN56" s="8"/>
      <c r="HO56" s="8"/>
      <c r="HP56" s="8"/>
      <c r="HQ56" s="8"/>
    </row>
    <row r="57" spans="1:225" ht="17.25" customHeight="1" hidden="1" thickBot="1">
      <c r="A57" s="52"/>
      <c r="B57" s="17">
        <f>IF(ISBLANK(A57),"",INDEX(#REF!,MATCH(A57,#REF!,0),4))</f>
      </c>
      <c r="C57" s="17">
        <f>IF(ISBLANK(A57),"",INDEX(#REF!,MATCH(A57,#REF!,0),5))</f>
      </c>
      <c r="D57" s="63"/>
      <c r="E57" s="63"/>
      <c r="F57" s="40">
        <f>IF(ISBLANK(A57),"",INDEX(A$5:$R$176,MATCH(A57,#REF!,0),45))</f>
      </c>
      <c r="G57" s="18">
        <f>IF(ISBLANK(A57),"",INDEX(A$5:$R$190,MATCH(A57,#REF!,0),46))</f>
      </c>
      <c r="H57" s="19">
        <f>IF(ISERROR(INDEX($A$5:$R$105,MATCH($A57,#REF!,0),22)),"",INDEX($A$5:$R$105,MATCH($A57,#REF!,0),22))</f>
      </c>
      <c r="I57" s="9">
        <f t="shared" si="5"/>
      </c>
      <c r="J57" s="10">
        <f t="shared" si="6"/>
      </c>
      <c r="K57" s="19">
        <f>IF(ISERROR(INDEX($A$5:$R$105,MATCH($A57,#REF!,0),25)),"",INDEX($A$5:$R$105,MATCH($A57,#REF!,0),25))</f>
      </c>
      <c r="L57" s="10">
        <f t="shared" si="2"/>
      </c>
      <c r="M57" s="10">
        <f t="shared" si="3"/>
      </c>
      <c r="N57" s="20" t="e">
        <f>IF(ISERROR(F57+L57+I57),IF(ISERROR(#REF!+L57),#REF!,(#REF!+L57)),(F57+L57+I57))</f>
        <v>#REF!</v>
      </c>
      <c r="O57" s="10">
        <f t="shared" si="4"/>
      </c>
      <c r="P57" s="117"/>
      <c r="Q57" s="117"/>
      <c r="HH57" s="8"/>
      <c r="HI57" s="8"/>
      <c r="HJ57" s="8"/>
      <c r="HK57" s="8"/>
      <c r="HL57" s="8"/>
      <c r="HM57" s="8"/>
      <c r="HN57" s="8"/>
      <c r="HO57" s="8"/>
      <c r="HP57" s="8"/>
      <c r="HQ57" s="8"/>
    </row>
    <row r="58" spans="1:225" ht="17.25" customHeight="1" hidden="1" thickBot="1">
      <c r="A58" s="53"/>
      <c r="B58" s="17">
        <f>IF(ISBLANK(A58),"",INDEX(#REF!,MATCH(A58,#REF!,0),4))</f>
      </c>
      <c r="C58" s="17">
        <f>IF(ISBLANK(A58),"",INDEX(#REF!,MATCH(A58,#REF!,0),5))</f>
      </c>
      <c r="D58" s="64"/>
      <c r="E58" s="64"/>
      <c r="F58" s="41">
        <f>IF(ISBLANK(A58),"",INDEX(A$5:$R$176,MATCH(A58,#REF!,0),45))</f>
      </c>
      <c r="G58" s="32">
        <f>IF(ISBLANK(A58),"",INDEX(A$5:$R$190,MATCH(A58,#REF!,0),46))</f>
      </c>
      <c r="H58" s="33">
        <f>IF(ISERROR(INDEX($A$5:$R$105,MATCH($A58,#REF!,0),22)),"",INDEX($A$5:$R$105,MATCH($A58,#REF!,0),22))</f>
      </c>
      <c r="I58" s="14">
        <f>IF(H58="","",IF(H58-INT(H58)&gt;=(60/100),"Err",IF(ISBLANK(H58),"",IF(((INT(H58)*60)+((H58*100))-(INT(H58)*100))&gt;=690,0,IF(((INT(H58)*60)+((H58*100))-(INT(H58)*100))&gt;440,1380-((INT(H58)*60)+((H58*100))-(INT(H58)*100))*2,2700-((INT(H58)*60)+((H58*100))-(INT(H58)*100))*5)))))</f>
      </c>
      <c r="J58" s="15">
        <f t="shared" si="6"/>
      </c>
      <c r="K58" s="33">
        <f>IF(ISERROR(INDEX($A$5:$R$105,MATCH($A58,#REF!,0),25)),"",INDEX($A$5:$R$105,MATCH($A58,#REF!,0),25))</f>
      </c>
      <c r="L58" s="15">
        <f>IF(K58="","",IF(K58-INT(K58)&gt;=(25/100),"Err",IF(ISBLANK(K58),"",IF(((INT(K58)*25)+(100*(K58-INT(K58))))&lt;51,((INT(K58)*25)+(100*(K58-INT(K58))))*4,IF(((INT(K58)*25)+(100*(K58-INT(K58))))&lt;201,200+((((INT(K58)*25)+(100*(K58-INT(K58))))-50)*6),IF(((INT(K58)*25)+(100*(K58-INT(K58))))&gt;200,1100+(((INT(K58)*25)+(100*(K58-INT(K58))))-200)*4))))))</f>
      </c>
      <c r="M58" s="15">
        <f t="shared" si="3"/>
      </c>
      <c r="N58" s="34" t="e">
        <f>IF(ISERROR(F58+L58+I58),IF(ISERROR(#REF!+L58),#REF!,(#REF!+L58)),(F58+L58+I58))</f>
        <v>#REF!</v>
      </c>
      <c r="O58" s="15">
        <f t="shared" si="4"/>
      </c>
      <c r="P58" s="117"/>
      <c r="Q58" s="117"/>
      <c r="HH58" s="8"/>
      <c r="HI58" s="8"/>
      <c r="HJ58" s="8"/>
      <c r="HK58" s="8"/>
      <c r="HL58" s="8"/>
      <c r="HM58" s="8"/>
      <c r="HN58" s="8"/>
      <c r="HO58" s="8"/>
      <c r="HP58" s="8"/>
      <c r="HQ58" s="8"/>
    </row>
    <row r="59" spans="1:2" ht="17.25" customHeight="1" hidden="1" thickBot="1">
      <c r="A59" s="408" t="s">
        <v>11</v>
      </c>
      <c r="B59" s="385"/>
    </row>
    <row r="60" spans="12:13" ht="15">
      <c r="L60" s="36"/>
      <c r="M60" s="26"/>
    </row>
  </sheetData>
  <sheetProtection selectLockedCells="1" selectUnlockedCells="1"/>
  <mergeCells count="11">
    <mergeCell ref="D3:D4"/>
    <mergeCell ref="P3:Q3"/>
    <mergeCell ref="A59:B59"/>
    <mergeCell ref="F3:G3"/>
    <mergeCell ref="H3:J3"/>
    <mergeCell ref="K3:M3"/>
    <mergeCell ref="N3:O3"/>
    <mergeCell ref="A1:B2"/>
    <mergeCell ref="A3:A4"/>
    <mergeCell ref="B3:B4"/>
    <mergeCell ref="C3:C4"/>
  </mergeCells>
  <conditionalFormatting sqref="I41 N41 L41 F58:G58 O58 J58 M58 M33:M51 M18:M31 O18:O51 J18:J51 F18:G51 F5:F17">
    <cfRule type="cellIs" priority="24" dxfId="2" operator="equal" stopIfTrue="1">
      <formula>1</formula>
    </cfRule>
    <cfRule type="cellIs" priority="25" dxfId="1" operator="equal" stopIfTrue="1">
      <formula>2</formula>
    </cfRule>
    <cfRule type="cellIs" priority="26" dxfId="0" operator="between" stopIfTrue="1">
      <formula>3</formula>
      <formula>6</formula>
    </cfRule>
  </conditionalFormatting>
  <conditionalFormatting sqref="M52:M57 J52:J57 O52:O57 F52:G57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M32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57" r:id="rId1"/>
  <ignoredErrors>
    <ignoredError sqref="I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M59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J66" sqref="J66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31.57421875" style="2" customWidth="1"/>
    <col min="4" max="4" width="12.421875" style="2" customWidth="1"/>
    <col min="5" max="5" width="11.140625" style="1" customWidth="1"/>
    <col min="6" max="6" width="11.140625" style="3" customWidth="1"/>
    <col min="7" max="11" width="11.140625" style="1" customWidth="1"/>
    <col min="12" max="12" width="13.00390625" style="2" customWidth="1"/>
    <col min="13" max="13" width="10.00390625" style="2" customWidth="1"/>
    <col min="14" max="14" width="13.57421875" style="2" customWidth="1"/>
    <col min="15" max="15" width="10.140625" style="2" customWidth="1"/>
    <col min="16" max="16384" width="9.140625" style="2" customWidth="1"/>
  </cols>
  <sheetData>
    <row r="1" spans="1:12" ht="17.25" customHeight="1">
      <c r="A1" s="440" t="s">
        <v>26</v>
      </c>
      <c r="B1" s="440"/>
      <c r="L1" s="1"/>
    </row>
    <row r="2" spans="1:2" ht="17.25" customHeight="1" thickBot="1">
      <c r="A2" s="440"/>
      <c r="B2" s="440"/>
    </row>
    <row r="3" spans="1:221" ht="17.25" customHeight="1" thickBot="1">
      <c r="A3" s="413" t="s">
        <v>2</v>
      </c>
      <c r="B3" s="410" t="s">
        <v>0</v>
      </c>
      <c r="C3" s="406" t="s">
        <v>1</v>
      </c>
      <c r="D3" s="261" t="s">
        <v>21</v>
      </c>
      <c r="E3" s="287" t="s">
        <v>3</v>
      </c>
      <c r="F3" s="288"/>
      <c r="G3" s="225" t="s">
        <v>4</v>
      </c>
      <c r="H3" s="161"/>
      <c r="I3" s="431"/>
      <c r="J3" s="225" t="s">
        <v>5</v>
      </c>
      <c r="K3" s="161"/>
      <c r="L3" s="431"/>
      <c r="M3" s="432" t="s">
        <v>6</v>
      </c>
      <c r="N3" s="288"/>
      <c r="HD3" s="7"/>
      <c r="HE3" s="7"/>
      <c r="HF3" s="7"/>
      <c r="HG3" s="7"/>
      <c r="HH3" s="7"/>
      <c r="HI3" s="7"/>
      <c r="HJ3" s="7"/>
      <c r="HK3" s="7"/>
      <c r="HL3" s="7"/>
      <c r="HM3" s="7"/>
    </row>
    <row r="4" spans="1:221" ht="17.25" customHeight="1" thickBot="1">
      <c r="A4" s="409"/>
      <c r="B4" s="411"/>
      <c r="C4" s="407"/>
      <c r="D4" s="178" t="s">
        <v>7</v>
      </c>
      <c r="E4" s="138" t="s">
        <v>7</v>
      </c>
      <c r="F4" s="139" t="s">
        <v>8</v>
      </c>
      <c r="G4" s="187" t="s">
        <v>9</v>
      </c>
      <c r="H4" s="108" t="s">
        <v>7</v>
      </c>
      <c r="I4" s="188" t="s">
        <v>8</v>
      </c>
      <c r="J4" s="194" t="s">
        <v>10</v>
      </c>
      <c r="K4" s="108" t="s">
        <v>7</v>
      </c>
      <c r="L4" s="188" t="s">
        <v>8</v>
      </c>
      <c r="M4" s="145" t="s">
        <v>7</v>
      </c>
      <c r="N4" s="86" t="s">
        <v>8</v>
      </c>
      <c r="HD4" s="7"/>
      <c r="HE4" s="7"/>
      <c r="HF4" s="7"/>
      <c r="HG4" s="7"/>
      <c r="HH4" s="7"/>
      <c r="HI4" s="7"/>
      <c r="HJ4" s="7"/>
      <c r="HK4" s="7"/>
      <c r="HL4" s="7"/>
      <c r="HM4" s="7"/>
    </row>
    <row r="5" spans="1:221" ht="17.25" customHeight="1" thickBot="1">
      <c r="A5" s="353">
        <v>50</v>
      </c>
      <c r="B5" s="132" t="s">
        <v>38</v>
      </c>
      <c r="C5" s="218" t="s">
        <v>41</v>
      </c>
      <c r="D5" s="208">
        <v>1160</v>
      </c>
      <c r="E5" s="298">
        <v>740</v>
      </c>
      <c r="F5" s="244">
        <v>1</v>
      </c>
      <c r="G5" s="220">
        <v>4.22</v>
      </c>
      <c r="H5" s="196">
        <v>868</v>
      </c>
      <c r="I5" s="221">
        <v>1</v>
      </c>
      <c r="J5" s="220">
        <v>5.21</v>
      </c>
      <c r="K5" s="197">
        <v>1168</v>
      </c>
      <c r="L5" s="221">
        <v>1</v>
      </c>
      <c r="M5" s="174">
        <v>3936</v>
      </c>
      <c r="N5" s="172">
        <v>1</v>
      </c>
      <c r="HD5" s="8"/>
      <c r="HE5" s="8"/>
      <c r="HF5" s="8"/>
      <c r="HG5" s="8"/>
      <c r="HH5" s="8"/>
      <c r="HI5" s="8"/>
      <c r="HJ5" s="8"/>
      <c r="HK5" s="8"/>
      <c r="HL5" s="8"/>
      <c r="HM5" s="8"/>
    </row>
    <row r="6" spans="1:221" ht="17.25" customHeight="1" hidden="1" thickBot="1">
      <c r="A6" s="118"/>
      <c r="B6" s="45">
        <f>IF(ISBLANK(A6),"",INDEX(#REF!,MATCH(A6,#REF!,0),4))</f>
      </c>
      <c r="C6" s="128">
        <f>IF(ISBLANK(A6),"",INDEX(#REF!,MATCH(A6,#REF!,0),5))</f>
      </c>
      <c r="D6" s="219"/>
      <c r="E6" s="69" t="e">
        <f>#REF!</f>
        <v>#REF!</v>
      </c>
      <c r="F6" s="160" t="e">
        <f>#REF!</f>
        <v>#REF!</v>
      </c>
      <c r="G6" s="189"/>
      <c r="H6" s="73">
        <f>IF(G6="","",IF(G6-INT(G6)&gt;=(60/100),"Err",IF(ISBLANK(G6),"",IF(((INT(G6)*60)+((G6*100))-(INT(G6)*100))&gt;=574,0,IF(((INT(G6)*60)+((G6*100))-(INT(G6)*100))&gt;323,1148-((INT(G6)*60)+((G6*100))-(INT(G6)*100))*2,2440-((INT(G6)*60)+((G6*100))-(INT(G6)*100))*6)))))</f>
      </c>
      <c r="I6" s="74">
        <f aca="true" t="shared" si="0" ref="I6:I17">IF(H6="","",(RANK(H6,H$5:H$102)))</f>
      </c>
      <c r="J6" s="72"/>
      <c r="K6" s="74">
        <f>IF(J6="","",IF(J6-INT(J6)&gt;=(25/100),"Err",IF(ISBLANK(J6),"",((INT(J6)*25)+(100*(J6-INT(J6))))*8)))</f>
      </c>
      <c r="L6" s="74">
        <f aca="true" t="shared" si="1" ref="L6:L36">IF(K6="","",(RANK(K6,K$5:K$88)))</f>
      </c>
      <c r="M6" s="84"/>
      <c r="N6" s="107">
        <f aca="true" t="shared" si="2" ref="N6:N36">IF(ISERROR(RANK(M6,M$5:M$57)),"",RANK(M6,M$5:M$57))</f>
      </c>
      <c r="HD6" s="8"/>
      <c r="HE6" s="8"/>
      <c r="HF6" s="8"/>
      <c r="HG6" s="8"/>
      <c r="HH6" s="8"/>
      <c r="HI6" s="8"/>
      <c r="HJ6" s="8"/>
      <c r="HK6" s="8"/>
      <c r="HL6" s="8"/>
      <c r="HM6" s="8"/>
    </row>
    <row r="7" spans="1:221" ht="17.25" customHeight="1" hidden="1" thickBot="1">
      <c r="A7" s="120"/>
      <c r="B7" s="31">
        <f>IF(ISBLANK(A7),"",INDEX(#REF!,MATCH(A7,#REF!,0),4))</f>
      </c>
      <c r="C7" s="44">
        <f>IF(ISBLANK(A7),"",INDEX(#REF!,MATCH(A7,#REF!,0),5))</f>
      </c>
      <c r="D7" s="183"/>
      <c r="E7" s="68" t="e">
        <f>#REF!</f>
        <v>#REF!</v>
      </c>
      <c r="F7" s="141" t="e">
        <f>#REF!</f>
        <v>#REF!</v>
      </c>
      <c r="G7" s="137"/>
      <c r="H7" s="14">
        <f>IF(G7="","",IF(G7-INT(G7)&gt;=(60/100),"Err",IF(ISBLANK(G7),"",IF(((INT(G7)*60)+((G7*100))-(INT(G7)*100))&gt;=574,0,IF(((INT(G7)*60)+((G7*100))-(INT(G7)*100))&gt;323,1148-((INT(G7)*60)+((G7*100))-(INT(G7)*100))*2,2440-((INT(G7)*60)+((G7*100))-(INT(G7)*100))*6)))))</f>
      </c>
      <c r="I7" s="15">
        <f t="shared" si="0"/>
      </c>
      <c r="J7" s="33"/>
      <c r="K7" s="15">
        <f>IF(J7="","",IF(J7-INT(J7)&gt;=(25/100),"Err",IF(ISBLANK(J7),"",((INT(J7)*25)+(100*(J7-INT(J7))))*8)))</f>
      </c>
      <c r="L7" s="15">
        <f t="shared" si="1"/>
      </c>
      <c r="M7" s="34"/>
      <c r="N7" s="82">
        <f t="shared" si="2"/>
      </c>
      <c r="HD7" s="8"/>
      <c r="HE7" s="8"/>
      <c r="HF7" s="8"/>
      <c r="HG7" s="8"/>
      <c r="HH7" s="8"/>
      <c r="HI7" s="8"/>
      <c r="HJ7" s="8"/>
      <c r="HK7" s="8"/>
      <c r="HL7" s="8"/>
      <c r="HM7" s="8"/>
    </row>
    <row r="8" spans="1:221" ht="17.25" customHeight="1" hidden="1" thickBot="1">
      <c r="A8" s="118"/>
      <c r="B8" s="45">
        <f>IF(ISBLANK(A8),"",INDEX(#REF!,MATCH(A8,#REF!,0),4))</f>
      </c>
      <c r="C8" s="45">
        <f>IF(ISBLANK(A8),"",INDEX(#REF!,MATCH(A8,#REF!,0),5))</f>
      </c>
      <c r="D8" s="180"/>
      <c r="E8" s="69" t="e">
        <f>#REF!</f>
        <v>#REF!</v>
      </c>
      <c r="F8" s="160" t="e">
        <f>#REF!</f>
        <v>#REF!</v>
      </c>
      <c r="G8" s="189"/>
      <c r="H8" s="73">
        <f aca="true" t="shared" si="3" ref="H8:H16">IF(G8="","",IF(G8-INT(G8)&gt;=(60/100),"Err",IF(ISBLANK(G8),"",IF(((INT(G8)*60)+((G8*100))-(INT(G8)*100))&gt;=690,0,IF(((INT(G8)*60)+((G8*100))-(INT(G8)*100))&gt;440,1380-((INT(G8)*60)+((G8*100))-(INT(G8)*100))*2,2700-((INT(G8)*60)+((G8*100))-(INT(G8)*100))*5)))))</f>
      </c>
      <c r="I8" s="74">
        <f t="shared" si="0"/>
      </c>
      <c r="J8" s="72"/>
      <c r="K8" s="74">
        <f aca="true" t="shared" si="4" ref="K8:K56">IF(J8="","",IF(J8-INT(J8)&gt;=(25/100),"Err",IF(ISBLANK(J8),"",IF(((INT(J8)*25)+(100*(J8-INT(J8))))&lt;51,((INT(J8)*25)+(100*(J8-INT(J8))))*4,IF(((INT(J8)*25)+(100*(J8-INT(J8))))&lt;201,200+((((INT(J8)*25)+(100*(J8-INT(J8))))-50)*6),IF(((INT(J8)*25)+(100*(J8-INT(J8))))&gt;200,1100+(((INT(J8)*25)+(100*(J8-INT(J8))))-200)*4))))))</f>
      </c>
      <c r="L8" s="74">
        <f t="shared" si="1"/>
      </c>
      <c r="M8" s="84" t="e">
        <f>IF(ISERROR(E8+K8+H8),IF(ISERROR(#REF!+K8),#REF!,(#REF!+K8)),(E8+K8+H8))</f>
        <v>#REF!</v>
      </c>
      <c r="N8" s="74">
        <f t="shared" si="2"/>
      </c>
      <c r="HD8" s="8"/>
      <c r="HE8" s="8"/>
      <c r="HF8" s="8"/>
      <c r="HG8" s="8"/>
      <c r="HH8" s="8"/>
      <c r="HI8" s="8"/>
      <c r="HJ8" s="8"/>
      <c r="HK8" s="8"/>
      <c r="HL8" s="8"/>
      <c r="HM8" s="8"/>
    </row>
    <row r="9" spans="1:221" ht="17.25" customHeight="1" hidden="1" thickBot="1">
      <c r="A9" s="52"/>
      <c r="B9" s="17">
        <f>IF(ISBLANK(A9),"",INDEX(#REF!,MATCH(A9,#REF!,0),4))</f>
      </c>
      <c r="C9" s="17">
        <f>IF(ISBLANK(A9),"",INDEX(#REF!,MATCH(A9,#REF!,0),5))</f>
      </c>
      <c r="D9" s="43"/>
      <c r="E9" s="24"/>
      <c r="F9" s="140" t="e">
        <f>#REF!</f>
        <v>#REF!</v>
      </c>
      <c r="G9" s="136"/>
      <c r="H9" s="9">
        <f t="shared" si="3"/>
      </c>
      <c r="I9" s="10">
        <f t="shared" si="0"/>
      </c>
      <c r="J9" s="19"/>
      <c r="K9" s="10">
        <f t="shared" si="4"/>
      </c>
      <c r="L9" s="10">
        <f t="shared" si="1"/>
      </c>
      <c r="M9" s="20" t="e">
        <f>IF(ISERROR(E9+K9+H9),IF(ISERROR(#REF!+K9),#REF!,(#REF!+K9)),(E9+K9+H9))</f>
        <v>#REF!</v>
      </c>
      <c r="N9" s="10">
        <f t="shared" si="2"/>
      </c>
      <c r="HD9" s="8"/>
      <c r="HE9" s="8"/>
      <c r="HF9" s="8"/>
      <c r="HG9" s="8"/>
      <c r="HH9" s="8"/>
      <c r="HI9" s="8"/>
      <c r="HJ9" s="8"/>
      <c r="HK9" s="8"/>
      <c r="HL9" s="8"/>
      <c r="HM9" s="8"/>
    </row>
    <row r="10" spans="1:221" ht="17.25" customHeight="1" hidden="1" thickBot="1">
      <c r="A10" s="52"/>
      <c r="B10" s="17">
        <f>IF(ISBLANK(A10),"",INDEX(#REF!,MATCH(A10,#REF!,0),4))</f>
      </c>
      <c r="C10" s="17">
        <f>IF(ISBLANK(A10),"",INDEX(#REF!,MATCH(A10,#REF!,0),5))</f>
      </c>
      <c r="D10" s="43"/>
      <c r="E10" s="24"/>
      <c r="F10" s="140" t="e">
        <f>#REF!</f>
        <v>#REF!</v>
      </c>
      <c r="G10" s="136"/>
      <c r="H10" s="9">
        <f t="shared" si="3"/>
      </c>
      <c r="I10" s="10">
        <f t="shared" si="0"/>
      </c>
      <c r="J10" s="19"/>
      <c r="K10" s="10">
        <f t="shared" si="4"/>
      </c>
      <c r="L10" s="10">
        <f t="shared" si="1"/>
      </c>
      <c r="M10" s="20" t="e">
        <f>IF(ISERROR(E10+K10+H10),IF(ISERROR(#REF!+K10),#REF!,(#REF!+K10)),(E10+K10+H10))</f>
        <v>#REF!</v>
      </c>
      <c r="N10" s="10">
        <f t="shared" si="2"/>
      </c>
      <c r="HD10" s="8"/>
      <c r="HE10" s="8"/>
      <c r="HF10" s="8"/>
      <c r="HG10" s="8"/>
      <c r="HH10" s="8"/>
      <c r="HI10" s="8"/>
      <c r="HJ10" s="8"/>
      <c r="HK10" s="8"/>
      <c r="HL10" s="8"/>
      <c r="HM10" s="8"/>
    </row>
    <row r="11" spans="1:221" ht="17.25" customHeight="1" hidden="1" thickBot="1">
      <c r="A11" s="52"/>
      <c r="B11" s="17">
        <f>IF(ISBLANK(A11),"",INDEX(#REF!,MATCH(A11,#REF!,0),4))</f>
      </c>
      <c r="C11" s="17">
        <f>IF(ISBLANK(A11),"",INDEX(#REF!,MATCH(A11,#REF!,0),5))</f>
      </c>
      <c r="D11" s="43"/>
      <c r="E11" s="24"/>
      <c r="F11" s="140" t="e">
        <f>#REF!</f>
        <v>#REF!</v>
      </c>
      <c r="G11" s="136"/>
      <c r="H11" s="9">
        <f t="shared" si="3"/>
      </c>
      <c r="I11" s="10">
        <f t="shared" si="0"/>
      </c>
      <c r="J11" s="19"/>
      <c r="K11" s="10">
        <f t="shared" si="4"/>
      </c>
      <c r="L11" s="10">
        <f t="shared" si="1"/>
      </c>
      <c r="M11" s="20" t="e">
        <f>IF(ISERROR(E11+K11+H11),IF(ISERROR(#REF!+K11),#REF!,(#REF!+K11)),(E11+K11+H11))</f>
        <v>#REF!</v>
      </c>
      <c r="N11" s="10">
        <f t="shared" si="2"/>
      </c>
      <c r="HD11" s="8"/>
      <c r="HE11" s="8"/>
      <c r="HF11" s="8"/>
      <c r="HG11" s="8"/>
      <c r="HH11" s="8"/>
      <c r="HI11" s="8"/>
      <c r="HJ11" s="8"/>
      <c r="HK11" s="8"/>
      <c r="HL11" s="8"/>
      <c r="HM11" s="8"/>
    </row>
    <row r="12" spans="1:221" ht="17.25" customHeight="1" hidden="1" thickBot="1">
      <c r="A12" s="52"/>
      <c r="B12" s="17">
        <f>IF(ISBLANK(A12),"",INDEX(#REF!,MATCH(A12,#REF!,0),4))</f>
      </c>
      <c r="C12" s="17">
        <f>IF(ISBLANK(A12),"",INDEX(#REF!,MATCH(A12,#REF!,0),5))</f>
      </c>
      <c r="D12" s="43"/>
      <c r="E12" s="24"/>
      <c r="F12" s="140" t="e">
        <f>#REF!</f>
        <v>#REF!</v>
      </c>
      <c r="G12" s="136"/>
      <c r="H12" s="9">
        <f t="shared" si="3"/>
      </c>
      <c r="I12" s="10">
        <f t="shared" si="0"/>
      </c>
      <c r="J12" s="19"/>
      <c r="K12" s="10">
        <f t="shared" si="4"/>
      </c>
      <c r="L12" s="10">
        <f t="shared" si="1"/>
      </c>
      <c r="M12" s="20" t="e">
        <f>IF(ISERROR(E12+K12+H12),IF(ISERROR(#REF!+K12),#REF!,(#REF!+K12)),(E12+K12+H12))</f>
        <v>#REF!</v>
      </c>
      <c r="N12" s="10">
        <f t="shared" si="2"/>
      </c>
      <c r="HD12" s="8"/>
      <c r="HE12" s="8"/>
      <c r="HF12" s="8"/>
      <c r="HG12" s="8"/>
      <c r="HH12" s="8"/>
      <c r="HI12" s="8"/>
      <c r="HJ12" s="8"/>
      <c r="HK12" s="8"/>
      <c r="HL12" s="8"/>
      <c r="HM12" s="8"/>
    </row>
    <row r="13" spans="1:221" ht="17.25" customHeight="1" hidden="1" thickBot="1">
      <c r="A13" s="52"/>
      <c r="B13" s="17">
        <f>IF(ISBLANK(A13),"",INDEX(#REF!,MATCH(A13,#REF!,0),4))</f>
      </c>
      <c r="C13" s="17">
        <f>IF(ISBLANK(A13),"",INDEX(#REF!,MATCH(A13,#REF!,0),5))</f>
      </c>
      <c r="D13" s="43"/>
      <c r="E13" s="24"/>
      <c r="F13" s="140" t="e">
        <f>#REF!</f>
        <v>#REF!</v>
      </c>
      <c r="G13" s="136"/>
      <c r="H13" s="9">
        <f t="shared" si="3"/>
      </c>
      <c r="I13" s="10">
        <f t="shared" si="0"/>
      </c>
      <c r="J13" s="19"/>
      <c r="K13" s="10">
        <f t="shared" si="4"/>
      </c>
      <c r="L13" s="10">
        <f t="shared" si="1"/>
      </c>
      <c r="M13" s="20" t="e">
        <f>IF(ISERROR(E13+K13+H13),IF(ISERROR(#REF!+K13),#REF!,(#REF!+K13)),(E13+K13+H13))</f>
        <v>#REF!</v>
      </c>
      <c r="N13" s="10">
        <f t="shared" si="2"/>
      </c>
      <c r="HD13" s="8"/>
      <c r="HE13" s="8"/>
      <c r="HF13" s="8"/>
      <c r="HG13" s="8"/>
      <c r="HH13" s="8"/>
      <c r="HI13" s="8"/>
      <c r="HJ13" s="8"/>
      <c r="HK13" s="8"/>
      <c r="HL13" s="8"/>
      <c r="HM13" s="8"/>
    </row>
    <row r="14" spans="1:221" ht="17.25" customHeight="1" hidden="1" thickBot="1">
      <c r="A14" s="52"/>
      <c r="B14" s="17">
        <f>IF(ISBLANK(A14),"",INDEX(#REF!,MATCH(A14,#REF!,0),4))</f>
      </c>
      <c r="C14" s="17">
        <f>IF(ISBLANK(A14),"",INDEX(#REF!,MATCH(A14,#REF!,0),5))</f>
      </c>
      <c r="D14" s="43"/>
      <c r="E14" s="24"/>
      <c r="F14" s="140" t="e">
        <f>#REF!</f>
        <v>#REF!</v>
      </c>
      <c r="G14" s="136"/>
      <c r="H14" s="9">
        <f t="shared" si="3"/>
      </c>
      <c r="I14" s="10">
        <f t="shared" si="0"/>
      </c>
      <c r="J14" s="19"/>
      <c r="K14" s="10">
        <f t="shared" si="4"/>
      </c>
      <c r="L14" s="10">
        <f t="shared" si="1"/>
      </c>
      <c r="M14" s="20" t="e">
        <f>IF(ISERROR(E14+K14+H14),IF(ISERROR(#REF!+K14),#REF!,(#REF!+K14)),(E14+K14+H14))</f>
        <v>#REF!</v>
      </c>
      <c r="N14" s="10">
        <f t="shared" si="2"/>
      </c>
      <c r="HD14" s="8"/>
      <c r="HE14" s="8"/>
      <c r="HF14" s="8"/>
      <c r="HG14" s="8"/>
      <c r="HH14" s="8"/>
      <c r="HI14" s="8"/>
      <c r="HJ14" s="8"/>
      <c r="HK14" s="8"/>
      <c r="HL14" s="8"/>
      <c r="HM14" s="8"/>
    </row>
    <row r="15" spans="1:221" ht="17.25" customHeight="1" hidden="1" thickBot="1">
      <c r="A15" s="52"/>
      <c r="B15" s="17">
        <f>IF(ISBLANK(A15),"",INDEX(#REF!,MATCH(A15,#REF!,0),4))</f>
      </c>
      <c r="C15" s="17">
        <f>IF(ISBLANK(A15),"",INDEX(#REF!,MATCH(A15,#REF!,0),5))</f>
      </c>
      <c r="D15" s="43"/>
      <c r="E15" s="24"/>
      <c r="F15" s="140" t="e">
        <f>#REF!</f>
        <v>#REF!</v>
      </c>
      <c r="G15" s="136"/>
      <c r="H15" s="9">
        <f t="shared" si="3"/>
      </c>
      <c r="I15" s="10">
        <f t="shared" si="0"/>
      </c>
      <c r="J15" s="19"/>
      <c r="K15" s="10">
        <f t="shared" si="4"/>
      </c>
      <c r="L15" s="10">
        <f t="shared" si="1"/>
      </c>
      <c r="M15" s="20" t="e">
        <f>IF(ISERROR(E15+K15+H15),IF(ISERROR(#REF!+K15),#REF!,(#REF!+K15)),(E15+K15+H15))</f>
        <v>#REF!</v>
      </c>
      <c r="N15" s="10">
        <f t="shared" si="2"/>
      </c>
      <c r="HD15" s="8"/>
      <c r="HE15" s="8"/>
      <c r="HF15" s="8"/>
      <c r="HG15" s="8"/>
      <c r="HH15" s="8"/>
      <c r="HI15" s="8"/>
      <c r="HJ15" s="8"/>
      <c r="HK15" s="8"/>
      <c r="HL15" s="8"/>
      <c r="HM15" s="8"/>
    </row>
    <row r="16" spans="1:221" ht="17.25" customHeight="1" hidden="1" thickBot="1">
      <c r="A16" s="120"/>
      <c r="B16" s="31">
        <f>IF(ISBLANK(A16),"",INDEX(#REF!,MATCH(A16,#REF!,0),4))</f>
      </c>
      <c r="C16" s="31">
        <f>IF(ISBLANK(A16),"",INDEX(#REF!,MATCH(A16,#REF!,0),5))</f>
      </c>
      <c r="D16" s="44"/>
      <c r="E16" s="68"/>
      <c r="F16" s="141" t="e">
        <f>#REF!</f>
        <v>#REF!</v>
      </c>
      <c r="G16" s="137"/>
      <c r="H16" s="14">
        <f t="shared" si="3"/>
      </c>
      <c r="I16" s="15">
        <f t="shared" si="0"/>
      </c>
      <c r="J16" s="33"/>
      <c r="K16" s="15">
        <f t="shared" si="4"/>
      </c>
      <c r="L16" s="15">
        <f t="shared" si="1"/>
      </c>
      <c r="M16" s="34" t="e">
        <f>IF(ISERROR(E16+K16+H16),IF(ISERROR(#REF!+K16),#REF!,(#REF!+K16)),(E16+K16+H16))</f>
        <v>#REF!</v>
      </c>
      <c r="N16" s="15">
        <f t="shared" si="2"/>
      </c>
      <c r="HD16" s="8"/>
      <c r="HE16" s="8"/>
      <c r="HF16" s="8"/>
      <c r="HG16" s="8"/>
      <c r="HH16" s="8"/>
      <c r="HI16" s="8"/>
      <c r="HJ16" s="8"/>
      <c r="HK16" s="8"/>
      <c r="HL16" s="8"/>
      <c r="HM16" s="8"/>
    </row>
    <row r="17" spans="1:221" ht="17.25" customHeight="1" hidden="1" thickBot="1">
      <c r="A17" s="118"/>
      <c r="B17" s="45">
        <f>IF(ISBLANK(A17),"",INDEX(#REF!,MATCH(A17,#REF!,0),4))</f>
      </c>
      <c r="C17" s="45">
        <f>IF(ISBLANK(A17),"",INDEX(#REF!,MATCH(A17,#REF!,0),5))</f>
      </c>
      <c r="D17" s="103"/>
      <c r="E17" s="66">
        <f>IF(ISBLANK(A17),"",INDEX(A$5:$O$175,MATCH(A17,#REF!,0),45))</f>
      </c>
      <c r="F17" s="67">
        <f>IF(ISBLANK(A17),"",INDEX(A$5:$O$189,MATCH(A17,#REF!,0),46))</f>
      </c>
      <c r="G17" s="72">
        <f>IF(ISERROR(INDEX($A$5:$O$94,MATCH($A17,#REF!,0),22)),"",INDEX($A$5:$O$94,MATCH($A17,#REF!,0),22))</f>
      </c>
      <c r="H17" s="73">
        <f>IF(G17="","",IF(G17-INT(G17)&gt;=(60/100),"Err",IF(ISBLANK(G17),"",IF(((INT(G17)*60)+((G17*100))-(INT(G17)*100))&gt;=574,0,IF(((INT(G17)*60)+((G17*100))-(INT(G17)*100))&gt;323,1148-((INT(G17)*60)+((G17*100))-(INT(G17)*100))*2,2440-((INT(G17)*60)+((G17*100))-(INT(G17)*100))*6)))))</f>
      </c>
      <c r="I17" s="74">
        <f t="shared" si="0"/>
      </c>
      <c r="J17" s="72">
        <f>IF(ISERROR(INDEX($A$5:$O$104,MATCH($A17,#REF!,0),25)),"",INDEX($A$5:$O$104,MATCH($A17,#REF!,0),25))</f>
      </c>
      <c r="K17" s="74">
        <f t="shared" si="4"/>
      </c>
      <c r="L17" s="74">
        <f t="shared" si="1"/>
      </c>
      <c r="M17" s="84" t="e">
        <f>IF(ISERROR(E17+K17+H17),IF(ISERROR(#REF!+K17),#REF!,(#REF!+K17)),(E17+K17+H17))</f>
        <v>#REF!</v>
      </c>
      <c r="N17" s="74">
        <f t="shared" si="2"/>
      </c>
      <c r="HD17" s="8"/>
      <c r="HE17" s="8"/>
      <c r="HF17" s="8"/>
      <c r="HG17" s="8"/>
      <c r="HH17" s="8"/>
      <c r="HI17" s="8"/>
      <c r="HJ17" s="8"/>
      <c r="HK17" s="8"/>
      <c r="HL17" s="8"/>
      <c r="HM17" s="8"/>
    </row>
    <row r="18" spans="1:221" ht="17.25" customHeight="1" hidden="1" thickBot="1">
      <c r="A18" s="52"/>
      <c r="B18" s="17">
        <f>IF(ISBLANK(A18),"",INDEX(#REF!,MATCH(A18,#REF!,0),4))</f>
      </c>
      <c r="C18" s="17">
        <f>IF(ISBLANK(A18),"",INDEX(#REF!,MATCH(A18,#REF!,0),5))</f>
      </c>
      <c r="D18" s="63"/>
      <c r="E18" s="40">
        <f>IF(ISBLANK(A18),"",INDEX(A$5:$O$175,MATCH(A18,#REF!,0),45))</f>
      </c>
      <c r="F18" s="18">
        <f>IF(ISBLANK(A18),"",INDEX(A$5:$O$189,MATCH(A18,#REF!,0),46))</f>
      </c>
      <c r="G18" s="19">
        <f>IF(ISERROR(INDEX($A$5:$O$104,MATCH($A18,#REF!,0),22)),"",INDEX($A$5:$O$104,MATCH($A18,#REF!,0),22))</f>
      </c>
      <c r="H18" s="9">
        <f aca="true" t="shared" si="5" ref="H18:H56">IF(G18="","",IF(G18-INT(G18)&gt;=(60/100),"Err",IF(ISBLANK(G18),"",IF(((INT(G18)*60)+((G18*100))-(INT(G18)*100))&gt;=690,0,IF(((INT(G18)*60)+((G18*100))-(INT(G18)*100))&gt;440,1380-((INT(G18)*60)+((G18*100))-(INT(G18)*100))*2,2700-((INT(G18)*60)+((G18*100))-(INT(G18)*100))*5)))))</f>
      </c>
      <c r="I18" s="10">
        <f aca="true" t="shared" si="6" ref="I18:I57">IF(H18="","",(RANK(H18,H$5:H$88)))</f>
      </c>
      <c r="J18" s="19">
        <f>IF(ISERROR(INDEX($A$5:$O$104,MATCH($A18,#REF!,0),25)),"",INDEX($A$5:$O$104,MATCH($A18,#REF!,0),25))</f>
      </c>
      <c r="K18" s="10">
        <f t="shared" si="4"/>
      </c>
      <c r="L18" s="10">
        <f t="shared" si="1"/>
      </c>
      <c r="M18" s="20" t="e">
        <f>IF(ISERROR(E18+K18+H18),IF(ISERROR(#REF!+K18),#REF!,(#REF!+K18)),(E18+K18+H18))</f>
        <v>#REF!</v>
      </c>
      <c r="N18" s="10">
        <f t="shared" si="2"/>
      </c>
      <c r="HD18" s="8"/>
      <c r="HE18" s="8"/>
      <c r="HF18" s="8"/>
      <c r="HG18" s="8"/>
      <c r="HH18" s="8"/>
      <c r="HI18" s="8"/>
      <c r="HJ18" s="8"/>
      <c r="HK18" s="8"/>
      <c r="HL18" s="8"/>
      <c r="HM18" s="8"/>
    </row>
    <row r="19" spans="1:221" ht="17.25" customHeight="1" hidden="1" thickBot="1">
      <c r="A19" s="52"/>
      <c r="B19" s="17">
        <f>IF(ISBLANK(A19),"",INDEX(#REF!,MATCH(A19,#REF!,0),4))</f>
      </c>
      <c r="C19" s="17">
        <f>IF(ISBLANK(A19),"",INDEX(#REF!,MATCH(A19,#REF!,0),5))</f>
      </c>
      <c r="D19" s="63"/>
      <c r="E19" s="40">
        <f>IF(ISBLANK(A19),"",INDEX(A$5:$O$175,MATCH(A19,#REF!,0),45))</f>
      </c>
      <c r="F19" s="18">
        <f>IF(ISBLANK(A19),"",INDEX(A$5:$O$189,MATCH(A19,#REF!,0),46))</f>
      </c>
      <c r="G19" s="19">
        <f>IF(ISERROR(INDEX($A$5:$O$104,MATCH($A19,#REF!,0),22)),"",INDEX($A$5:$O$104,MATCH($A19,#REF!,0),22))</f>
      </c>
      <c r="H19" s="9">
        <f t="shared" si="5"/>
      </c>
      <c r="I19" s="10">
        <f t="shared" si="6"/>
      </c>
      <c r="J19" s="19">
        <f>IF(ISERROR(INDEX($A$5:$O$104,MATCH($A19,#REF!,0),25)),"",INDEX($A$5:$O$104,MATCH($A19,#REF!,0),25))</f>
      </c>
      <c r="K19" s="10">
        <f t="shared" si="4"/>
      </c>
      <c r="L19" s="10">
        <f t="shared" si="1"/>
      </c>
      <c r="M19" s="20" t="e">
        <f>IF(ISERROR(E19+K19+H19),IF(ISERROR(#REF!+K19),#REF!,(#REF!+K19)),(E19+K19+H19))</f>
        <v>#REF!</v>
      </c>
      <c r="N19" s="10">
        <f t="shared" si="2"/>
      </c>
      <c r="HD19" s="8"/>
      <c r="HE19" s="8"/>
      <c r="HF19" s="8"/>
      <c r="HG19" s="8"/>
      <c r="HH19" s="8"/>
      <c r="HI19" s="8"/>
      <c r="HJ19" s="8"/>
      <c r="HK19" s="8"/>
      <c r="HL19" s="8"/>
      <c r="HM19" s="8"/>
    </row>
    <row r="20" spans="1:221" ht="17.25" customHeight="1" hidden="1" thickBot="1">
      <c r="A20" s="52"/>
      <c r="B20" s="17">
        <f>IF(ISBLANK(A20),"",INDEX(#REF!,MATCH(A20,#REF!,0),4))</f>
      </c>
      <c r="C20" s="17">
        <f>IF(ISBLANK(A20),"",INDEX(#REF!,MATCH(A20,#REF!,0),5))</f>
      </c>
      <c r="D20" s="63"/>
      <c r="E20" s="40">
        <f>IF(ISBLANK(A20),"",INDEX(A$5:$O$175,MATCH(A20,#REF!,0),45))</f>
      </c>
      <c r="F20" s="18">
        <f>IF(ISBLANK(A20),"",INDEX(A$5:$O$189,MATCH(A20,#REF!,0),46))</f>
      </c>
      <c r="G20" s="19">
        <f>IF(ISERROR(INDEX($A$5:$O$104,MATCH($A20,#REF!,0),22)),"",INDEX($A$5:$O$104,MATCH($A20,#REF!,0),22))</f>
      </c>
      <c r="H20" s="9">
        <f t="shared" si="5"/>
      </c>
      <c r="I20" s="10">
        <f t="shared" si="6"/>
      </c>
      <c r="J20" s="19">
        <f>IF(ISERROR(INDEX($A$5:$O$104,MATCH($A20,#REF!,0),25)),"",INDEX($A$5:$O$104,MATCH($A20,#REF!,0),25))</f>
      </c>
      <c r="K20" s="10">
        <f t="shared" si="4"/>
      </c>
      <c r="L20" s="10">
        <f t="shared" si="1"/>
      </c>
      <c r="M20" s="20" t="e">
        <f>IF(ISERROR(E20+K20+H20),IF(ISERROR(#REF!+K20),#REF!,(#REF!+K20)),(E20+K20+H20))</f>
        <v>#REF!</v>
      </c>
      <c r="N20" s="10">
        <f t="shared" si="2"/>
      </c>
      <c r="HD20" s="8"/>
      <c r="HE20" s="8"/>
      <c r="HF20" s="8"/>
      <c r="HG20" s="8"/>
      <c r="HH20" s="8"/>
      <c r="HI20" s="8"/>
      <c r="HJ20" s="8"/>
      <c r="HK20" s="8"/>
      <c r="HL20" s="8"/>
      <c r="HM20" s="8"/>
    </row>
    <row r="21" spans="1:221" ht="17.25" customHeight="1" hidden="1" thickBot="1">
      <c r="A21" s="52"/>
      <c r="B21" s="17">
        <f>IF(ISBLANK(A21),"",INDEX(#REF!,MATCH(A21,#REF!,0),4))</f>
      </c>
      <c r="C21" s="17">
        <f>IF(ISBLANK(A21),"",INDEX(#REF!,MATCH(A21,#REF!,0),5))</f>
      </c>
      <c r="D21" s="63"/>
      <c r="E21" s="40">
        <f>IF(ISBLANK(A21),"",INDEX(A$5:$O$175,MATCH(A21,#REF!,0),45))</f>
      </c>
      <c r="F21" s="18">
        <f>IF(ISBLANK(A21),"",INDEX(A$5:$O$189,MATCH(A21,#REF!,0),46))</f>
      </c>
      <c r="G21" s="19">
        <f>IF(ISERROR(INDEX($A$5:$O$104,MATCH($A21,#REF!,0),22)),"",INDEX($A$5:$O$104,MATCH($A21,#REF!,0),22))</f>
      </c>
      <c r="H21" s="9">
        <f t="shared" si="5"/>
      </c>
      <c r="I21" s="10">
        <f t="shared" si="6"/>
      </c>
      <c r="J21" s="19">
        <f>IF(ISERROR(INDEX($A$5:$O$104,MATCH($A21,#REF!,0),25)),"",INDEX($A$5:$O$104,MATCH($A21,#REF!,0),25))</f>
      </c>
      <c r="K21" s="10">
        <f t="shared" si="4"/>
      </c>
      <c r="L21" s="10">
        <f t="shared" si="1"/>
      </c>
      <c r="M21" s="20" t="e">
        <f>IF(ISERROR(E21+K21+H21),IF(ISERROR(#REF!+K21),#REF!,(#REF!+K21)),(E21+K21+H21))</f>
        <v>#REF!</v>
      </c>
      <c r="N21" s="10">
        <f t="shared" si="2"/>
      </c>
      <c r="HD21" s="8"/>
      <c r="HE21" s="8"/>
      <c r="HF21" s="8"/>
      <c r="HG21" s="8"/>
      <c r="HH21" s="8"/>
      <c r="HI21" s="8"/>
      <c r="HJ21" s="8"/>
      <c r="HK21" s="8"/>
      <c r="HL21" s="8"/>
      <c r="HM21" s="8"/>
    </row>
    <row r="22" spans="1:221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63"/>
      <c r="E22" s="40">
        <f>IF(ISBLANK(A22),"",INDEX(A$5:$O$175,MATCH(A22,#REF!,0),45))</f>
      </c>
      <c r="F22" s="18">
        <f>IF(ISBLANK(A22),"",INDEX(A$5:$O$189,MATCH(A22,#REF!,0),46))</f>
      </c>
      <c r="G22" s="19">
        <f>IF(ISERROR(INDEX($A$5:$O$104,MATCH($A22,#REF!,0),22)),"",INDEX($A$5:$O$104,MATCH($A22,#REF!,0),22))</f>
      </c>
      <c r="H22" s="9">
        <f t="shared" si="5"/>
      </c>
      <c r="I22" s="10">
        <f t="shared" si="6"/>
      </c>
      <c r="J22" s="19">
        <f>IF(ISERROR(INDEX($A$5:$O$104,MATCH($A22,#REF!,0),25)),"",INDEX($A$5:$O$104,MATCH($A22,#REF!,0),25))</f>
      </c>
      <c r="K22" s="10">
        <f t="shared" si="4"/>
      </c>
      <c r="L22" s="10">
        <f t="shared" si="1"/>
      </c>
      <c r="M22" s="20" t="e">
        <f>IF(ISERROR(E22+K22+H22),IF(ISERROR(#REF!+K22),#REF!,(#REF!+K22)),(E22+K22+H22))</f>
        <v>#REF!</v>
      </c>
      <c r="N22" s="10">
        <f t="shared" si="2"/>
      </c>
      <c r="HD22" s="8"/>
      <c r="HE22" s="8"/>
      <c r="HF22" s="8"/>
      <c r="HG22" s="8"/>
      <c r="HH22" s="8"/>
      <c r="HI22" s="8"/>
      <c r="HJ22" s="8"/>
      <c r="HK22" s="8"/>
      <c r="HL22" s="8"/>
      <c r="HM22" s="8"/>
    </row>
    <row r="23" spans="1:221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63"/>
      <c r="E23" s="40">
        <f>IF(ISBLANK(A23),"",INDEX(A$5:$O$175,MATCH(A23,#REF!,0),45))</f>
      </c>
      <c r="F23" s="18">
        <f>IF(ISBLANK(A23),"",INDEX(A$5:$O$189,MATCH(A23,#REF!,0),46))</f>
      </c>
      <c r="G23" s="19">
        <f>IF(ISERROR(INDEX($A$5:$O$104,MATCH($A23,#REF!,0),22)),"",INDEX($A$5:$O$104,MATCH($A23,#REF!,0),22))</f>
      </c>
      <c r="H23" s="9">
        <f t="shared" si="5"/>
      </c>
      <c r="I23" s="10">
        <f t="shared" si="6"/>
      </c>
      <c r="J23" s="19">
        <f>IF(ISERROR(INDEX($A$5:$O$104,MATCH($A23,#REF!,0),25)),"",INDEX($A$5:$O$104,MATCH($A23,#REF!,0),25))</f>
      </c>
      <c r="K23" s="10">
        <f t="shared" si="4"/>
      </c>
      <c r="L23" s="10">
        <f t="shared" si="1"/>
      </c>
      <c r="M23" s="20" t="e">
        <f>IF(ISERROR(E23+K23+H23),IF(ISERROR(#REF!+K23),#REF!,(#REF!+K23)),(E23+K23+H23))</f>
        <v>#REF!</v>
      </c>
      <c r="N23" s="10">
        <f t="shared" si="2"/>
      </c>
      <c r="HD23" s="8"/>
      <c r="HE23" s="8"/>
      <c r="HF23" s="8"/>
      <c r="HG23" s="8"/>
      <c r="HH23" s="8"/>
      <c r="HI23" s="8"/>
      <c r="HJ23" s="8"/>
      <c r="HK23" s="8"/>
      <c r="HL23" s="8"/>
      <c r="HM23" s="8"/>
    </row>
    <row r="24" spans="1:221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63"/>
      <c r="E24" s="40">
        <f>IF(ISBLANK(A24),"",INDEX(A$5:$O$175,MATCH(A24,#REF!,0),45))</f>
      </c>
      <c r="F24" s="18">
        <f>IF(ISBLANK(A24),"",INDEX(A$5:$O$189,MATCH(A24,#REF!,0),46))</f>
      </c>
      <c r="G24" s="19">
        <f>IF(ISERROR(INDEX($A$5:$O$104,MATCH($A24,#REF!,0),22)),"",INDEX($A$5:$O$104,MATCH($A24,#REF!,0),22))</f>
      </c>
      <c r="H24" s="9">
        <f t="shared" si="5"/>
      </c>
      <c r="I24" s="10">
        <f t="shared" si="6"/>
      </c>
      <c r="J24" s="19">
        <f>IF(ISERROR(INDEX($A$5:$O$104,MATCH($A24,#REF!,0),25)),"",INDEX($A$5:$O$104,MATCH($A24,#REF!,0),25))</f>
      </c>
      <c r="K24" s="10">
        <f t="shared" si="4"/>
      </c>
      <c r="L24" s="10">
        <f t="shared" si="1"/>
      </c>
      <c r="M24" s="20" t="e">
        <f>IF(ISERROR(E24+K24+H24),IF(ISERROR(#REF!+K24),#REF!,(#REF!+K24)),(E24+K24+H24))</f>
        <v>#REF!</v>
      </c>
      <c r="N24" s="10">
        <f t="shared" si="2"/>
      </c>
      <c r="HD24" s="8"/>
      <c r="HE24" s="8"/>
      <c r="HF24" s="8"/>
      <c r="HG24" s="8"/>
      <c r="HH24" s="8"/>
      <c r="HI24" s="8"/>
      <c r="HJ24" s="8"/>
      <c r="HK24" s="8"/>
      <c r="HL24" s="8"/>
      <c r="HM24" s="8"/>
    </row>
    <row r="25" spans="1:221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63"/>
      <c r="E25" s="40">
        <f>IF(ISBLANK(A25),"",INDEX(A$5:$O$175,MATCH(A25,#REF!,0),45))</f>
      </c>
      <c r="F25" s="18">
        <f>IF(ISBLANK(A25),"",INDEX(A$5:$O$189,MATCH(A25,#REF!,0),46))</f>
      </c>
      <c r="G25" s="19">
        <f>IF(ISERROR(INDEX($A$5:$O$104,MATCH($A25,#REF!,0),22)),"",INDEX($A$5:$O$104,MATCH($A25,#REF!,0),22))</f>
      </c>
      <c r="H25" s="9">
        <f t="shared" si="5"/>
      </c>
      <c r="I25" s="10">
        <f t="shared" si="6"/>
      </c>
      <c r="J25" s="19">
        <f>IF(ISERROR(INDEX($A$5:$O$104,MATCH($A25,#REF!,0),25)),"",INDEX($A$5:$O$104,MATCH($A25,#REF!,0),25))</f>
      </c>
      <c r="K25" s="10">
        <f t="shared" si="4"/>
      </c>
      <c r="L25" s="10">
        <f t="shared" si="1"/>
      </c>
      <c r="M25" s="20" t="e">
        <f>IF(ISERROR(E25+K25+H25),IF(ISERROR(#REF!+K25),#REF!,(#REF!+K25)),(E25+K25+H25))</f>
        <v>#REF!</v>
      </c>
      <c r="N25" s="10">
        <f t="shared" si="2"/>
      </c>
      <c r="HD25" s="8"/>
      <c r="HE25" s="8"/>
      <c r="HF25" s="8"/>
      <c r="HG25" s="8"/>
      <c r="HH25" s="8"/>
      <c r="HI25" s="8"/>
      <c r="HJ25" s="8"/>
      <c r="HK25" s="8"/>
      <c r="HL25" s="8"/>
      <c r="HM25" s="8"/>
    </row>
    <row r="26" spans="1:221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63"/>
      <c r="E26" s="40">
        <f>IF(ISBLANK(A26),"",INDEX(A$5:$O$175,MATCH(A26,#REF!,0),45))</f>
      </c>
      <c r="F26" s="18">
        <f>IF(ISBLANK(A26),"",INDEX(A$5:$O$189,MATCH(A26,#REF!,0),46))</f>
      </c>
      <c r="G26" s="19">
        <f>IF(ISERROR(INDEX($A$5:$O$104,MATCH($A26,#REF!,0),22)),"",INDEX($A$5:$O$104,MATCH($A26,#REF!,0),22))</f>
      </c>
      <c r="H26" s="9">
        <f t="shared" si="5"/>
      </c>
      <c r="I26" s="10">
        <f t="shared" si="6"/>
      </c>
      <c r="J26" s="19">
        <f>IF(ISERROR(INDEX($A$5:$O$104,MATCH($A26,#REF!,0),25)),"",INDEX($A$5:$O$104,MATCH($A26,#REF!,0),25))</f>
      </c>
      <c r="K26" s="10">
        <f t="shared" si="4"/>
      </c>
      <c r="L26" s="10">
        <f t="shared" si="1"/>
      </c>
      <c r="M26" s="20" t="e">
        <f>IF(ISERROR(E26+K26+H26),IF(ISERROR(#REF!+K26),#REF!,(#REF!+K26)),(E26+K26+H26))</f>
        <v>#REF!</v>
      </c>
      <c r="N26" s="10">
        <f t="shared" si="2"/>
      </c>
      <c r="HD26" s="8"/>
      <c r="HE26" s="8"/>
      <c r="HF26" s="8"/>
      <c r="HG26" s="8"/>
      <c r="HH26" s="8"/>
      <c r="HI26" s="8"/>
      <c r="HJ26" s="8"/>
      <c r="HK26" s="8"/>
      <c r="HL26" s="8"/>
      <c r="HM26" s="8"/>
    </row>
    <row r="27" spans="1:221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63"/>
      <c r="E27" s="40">
        <f>IF(ISBLANK(A27),"",INDEX(A$5:$O$175,MATCH(A27,#REF!,0),45))</f>
      </c>
      <c r="F27" s="18">
        <f>IF(ISBLANK(A27),"",INDEX(A$5:$O$189,MATCH(A27,#REF!,0),46))</f>
      </c>
      <c r="G27" s="19">
        <f>IF(ISERROR(INDEX($A$5:$O$104,MATCH($A27,#REF!,0),22)),"",INDEX($A$5:$O$104,MATCH($A27,#REF!,0),22))</f>
      </c>
      <c r="H27" s="9">
        <f t="shared" si="5"/>
      </c>
      <c r="I27" s="10">
        <f t="shared" si="6"/>
      </c>
      <c r="J27" s="19">
        <f>IF(ISERROR(INDEX($A$5:$O$104,MATCH($A27,#REF!,0),25)),"",INDEX($A$5:$O$104,MATCH($A27,#REF!,0),25))</f>
      </c>
      <c r="K27" s="10">
        <f t="shared" si="4"/>
      </c>
      <c r="L27" s="10">
        <f t="shared" si="1"/>
      </c>
      <c r="M27" s="20" t="e">
        <f>IF(ISERROR(E27+K27+H27),IF(ISERROR(#REF!+K27),#REF!,(#REF!+K27)),(E27+K27+H27))</f>
        <v>#REF!</v>
      </c>
      <c r="N27" s="10">
        <f t="shared" si="2"/>
      </c>
      <c r="HD27" s="8"/>
      <c r="HE27" s="8"/>
      <c r="HF27" s="8"/>
      <c r="HG27" s="8"/>
      <c r="HH27" s="8"/>
      <c r="HI27" s="8"/>
      <c r="HJ27" s="8"/>
      <c r="HK27" s="8"/>
      <c r="HL27" s="8"/>
      <c r="HM27" s="8"/>
    </row>
    <row r="28" spans="1:221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63"/>
      <c r="E28" s="40">
        <f>IF(ISBLANK(A28),"",INDEX(A$5:$O$175,MATCH(A28,#REF!,0),45))</f>
      </c>
      <c r="F28" s="18">
        <f>IF(ISBLANK(A28),"",INDEX(A$5:$O$189,MATCH(A28,#REF!,0),46))</f>
      </c>
      <c r="G28" s="19">
        <f>IF(ISERROR(INDEX($A$5:$O$104,MATCH($A28,#REF!,0),22)),"",INDEX($A$5:$O$104,MATCH($A28,#REF!,0),22))</f>
      </c>
      <c r="H28" s="9">
        <f t="shared" si="5"/>
      </c>
      <c r="I28" s="10">
        <f t="shared" si="6"/>
      </c>
      <c r="J28" s="19">
        <f>IF(ISERROR(INDEX($A$5:$O$104,MATCH($A28,#REF!,0),25)),"",INDEX($A$5:$O$104,MATCH($A28,#REF!,0),25))</f>
      </c>
      <c r="K28" s="10">
        <f t="shared" si="4"/>
      </c>
      <c r="L28" s="10">
        <f t="shared" si="1"/>
      </c>
      <c r="M28" s="20" t="e">
        <f>IF(ISERROR(E28+K28+H28),IF(ISERROR(#REF!+K28),#REF!,(#REF!+K28)),(E28+K28+H28))</f>
        <v>#REF!</v>
      </c>
      <c r="N28" s="10">
        <f t="shared" si="2"/>
      </c>
      <c r="HD28" s="8"/>
      <c r="HE28" s="8"/>
      <c r="HF28" s="8"/>
      <c r="HG28" s="8"/>
      <c r="HH28" s="8"/>
      <c r="HI28" s="8"/>
      <c r="HJ28" s="8"/>
      <c r="HK28" s="8"/>
      <c r="HL28" s="8"/>
      <c r="HM28" s="8"/>
    </row>
    <row r="29" spans="1:221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63"/>
      <c r="E29" s="40">
        <f>IF(ISBLANK(A29),"",INDEX(A$5:$O$175,MATCH(A29,#REF!,0),45))</f>
      </c>
      <c r="F29" s="18">
        <f>IF(ISBLANK(A29),"",INDEX(A$5:$O$189,MATCH(A29,#REF!,0),46))</f>
      </c>
      <c r="G29" s="19">
        <f>IF(ISERROR(INDEX($A$5:$O$104,MATCH($A29,#REF!,0),22)),"",INDEX($A$5:$O$104,MATCH($A29,#REF!,0),22))</f>
      </c>
      <c r="H29" s="9">
        <f t="shared" si="5"/>
      </c>
      <c r="I29" s="10">
        <f t="shared" si="6"/>
      </c>
      <c r="J29" s="19">
        <f>IF(ISERROR(INDEX($A$5:$O$104,MATCH($A29,#REF!,0),25)),"",INDEX($A$5:$O$104,MATCH($A29,#REF!,0),25))</f>
      </c>
      <c r="K29" s="10">
        <f t="shared" si="4"/>
      </c>
      <c r="L29" s="10">
        <f t="shared" si="1"/>
      </c>
      <c r="M29" s="20" t="e">
        <f>IF(ISERROR(E29+K29+H29),IF(ISERROR(#REF!+K29),#REF!,(#REF!+K29)),(E29+K29+H29))</f>
        <v>#REF!</v>
      </c>
      <c r="N29" s="10">
        <f t="shared" si="2"/>
      </c>
      <c r="HD29" s="8"/>
      <c r="HE29" s="8"/>
      <c r="HF29" s="8"/>
      <c r="HG29" s="8"/>
      <c r="HH29" s="8"/>
      <c r="HI29" s="8"/>
      <c r="HJ29" s="8"/>
      <c r="HK29" s="8"/>
      <c r="HL29" s="8"/>
      <c r="HM29" s="8"/>
    </row>
    <row r="30" spans="1:221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63"/>
      <c r="E30" s="40">
        <f>IF(ISBLANK(A30),"",INDEX(A$5:$O$175,MATCH(A30,#REF!,0),45))</f>
      </c>
      <c r="F30" s="18">
        <f>IF(ISBLANK(A30),"",INDEX(A$5:$O$189,MATCH(A30,#REF!,0),46))</f>
      </c>
      <c r="G30" s="19">
        <f>IF(ISERROR(INDEX($A$5:$O$104,MATCH($A30,#REF!,0),22)),"",INDEX($A$5:$O$104,MATCH($A30,#REF!,0),22))</f>
      </c>
      <c r="H30" s="9">
        <f t="shared" si="5"/>
      </c>
      <c r="I30" s="10">
        <f t="shared" si="6"/>
      </c>
      <c r="J30" s="19">
        <f>IF(ISERROR(INDEX($A$5:$O$104,MATCH($A30,#REF!,0),25)),"",INDEX($A$5:$O$104,MATCH($A30,#REF!,0),25))</f>
      </c>
      <c r="K30" s="10">
        <f t="shared" si="4"/>
      </c>
      <c r="L30" s="10">
        <f t="shared" si="1"/>
      </c>
      <c r="M30" s="20" t="e">
        <f>IF(ISERROR(E30+K30+H30),IF(ISERROR(#REF!+K30),#REF!,(#REF!+K30)),(E30+K30+H30))</f>
        <v>#REF!</v>
      </c>
      <c r="N30" s="10">
        <f t="shared" si="2"/>
      </c>
      <c r="HD30" s="8"/>
      <c r="HE30" s="8"/>
      <c r="HF30" s="8"/>
      <c r="HG30" s="8"/>
      <c r="HH30" s="8"/>
      <c r="HI30" s="8"/>
      <c r="HJ30" s="8"/>
      <c r="HK30" s="8"/>
      <c r="HL30" s="8"/>
      <c r="HM30" s="8"/>
    </row>
    <row r="31" spans="1:221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63"/>
      <c r="E31" s="40">
        <f>IF(ISBLANK(A31),"",INDEX(A$5:$O$175,MATCH(A31,#REF!,0),45))</f>
      </c>
      <c r="F31" s="18">
        <f>IF(ISBLANK(A31),"",INDEX(A$5:$O$189,MATCH(A31,#REF!,0),46))</f>
      </c>
      <c r="G31" s="19">
        <f>IF(ISERROR(INDEX($A$5:$O$104,MATCH($A31,#REF!,0),22)),"",INDEX($A$5:$O$104,MATCH($A31,#REF!,0),22))</f>
      </c>
      <c r="H31" s="9">
        <f t="shared" si="5"/>
      </c>
      <c r="I31" s="10">
        <f t="shared" si="6"/>
      </c>
      <c r="J31" s="19">
        <f>IF(ISERROR(INDEX($A$5:$O$104,MATCH($A31,#REF!,0),25)),"",INDEX($A$5:$O$104,MATCH($A31,#REF!,0),25))</f>
      </c>
      <c r="K31" s="10">
        <f t="shared" si="4"/>
      </c>
      <c r="L31" s="10">
        <f t="shared" si="1"/>
      </c>
      <c r="M31" s="20" t="e">
        <f>IF(ISERROR(E31+K31+H31),IF(ISERROR(#REF!+K31),#REF!,(#REF!+K31)),(E31+K31+H31))</f>
        <v>#REF!</v>
      </c>
      <c r="N31" s="10">
        <f t="shared" si="2"/>
      </c>
      <c r="HD31" s="8"/>
      <c r="HE31" s="8"/>
      <c r="HF31" s="8"/>
      <c r="HG31" s="8"/>
      <c r="HH31" s="8"/>
      <c r="HI31" s="8"/>
      <c r="HJ31" s="8"/>
      <c r="HK31" s="8"/>
      <c r="HL31" s="8"/>
      <c r="HM31" s="8"/>
    </row>
    <row r="32" spans="1:221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63"/>
      <c r="E32" s="40">
        <f>IF(ISBLANK(A32),"",INDEX(A$5:$O$175,MATCH(A32,#REF!,0),45))</f>
      </c>
      <c r="F32" s="18">
        <f>IF(ISBLANK(A32),"",INDEX(A$5:$O$189,MATCH(A32,#REF!,0),46))</f>
      </c>
      <c r="G32" s="19">
        <f>IF(ISERROR(INDEX($A$5:$O$104,MATCH($A32,#REF!,0),22)),"",INDEX($A$5:$O$104,MATCH($A32,#REF!,0),22))</f>
      </c>
      <c r="H32" s="9">
        <f t="shared" si="5"/>
      </c>
      <c r="I32" s="10">
        <f t="shared" si="6"/>
      </c>
      <c r="J32" s="19">
        <f>IF(ISERROR(INDEX($A$5:$O$104,MATCH($A32,#REF!,0),25)),"",INDEX($A$5:$O$104,MATCH($A32,#REF!,0),25))</f>
      </c>
      <c r="K32" s="10">
        <f t="shared" si="4"/>
      </c>
      <c r="L32" s="10">
        <f t="shared" si="1"/>
      </c>
      <c r="M32" s="20" t="e">
        <f>IF(ISERROR(E32+K32+H32),IF(ISERROR(#REF!+K32),#REF!,(#REF!+K32)),(E32+K32+H32))</f>
        <v>#REF!</v>
      </c>
      <c r="N32" s="10">
        <f t="shared" si="2"/>
      </c>
      <c r="HD32" s="8"/>
      <c r="HE32" s="8"/>
      <c r="HF32" s="8"/>
      <c r="HG32" s="8"/>
      <c r="HH32" s="8"/>
      <c r="HI32" s="8"/>
      <c r="HJ32" s="8"/>
      <c r="HK32" s="8"/>
      <c r="HL32" s="8"/>
      <c r="HM32" s="8"/>
    </row>
    <row r="33" spans="1:221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63"/>
      <c r="E33" s="40">
        <f>IF(ISBLANK(A33),"",INDEX(A$5:$O$175,MATCH(A33,#REF!,0),45))</f>
      </c>
      <c r="F33" s="18">
        <f>IF(ISBLANK(A33),"",INDEX(A$5:$O$189,MATCH(A33,#REF!,0),46))</f>
      </c>
      <c r="G33" s="19">
        <f>IF(ISERROR(INDEX($A$5:$O$104,MATCH($A33,#REF!,0),22)),"",INDEX($A$5:$O$104,MATCH($A33,#REF!,0),22))</f>
      </c>
      <c r="H33" s="9">
        <f t="shared" si="5"/>
      </c>
      <c r="I33" s="10">
        <f t="shared" si="6"/>
      </c>
      <c r="J33" s="19">
        <f>IF(ISERROR(INDEX($A$5:$O$104,MATCH($A33,#REF!,0),25)),"",INDEX($A$5:$O$104,MATCH($A33,#REF!,0),25))</f>
      </c>
      <c r="K33" s="10">
        <f t="shared" si="4"/>
      </c>
      <c r="L33" s="10">
        <f t="shared" si="1"/>
      </c>
      <c r="M33" s="20" t="e">
        <f>IF(ISERROR(E33+K33+H33),IF(ISERROR(#REF!+K33),#REF!,(#REF!+K33)),(E33+K33+H33))</f>
        <v>#REF!</v>
      </c>
      <c r="N33" s="10">
        <f t="shared" si="2"/>
      </c>
      <c r="HD33" s="8"/>
      <c r="HE33" s="8"/>
      <c r="HF33" s="8"/>
      <c r="HG33" s="8"/>
      <c r="HH33" s="8"/>
      <c r="HI33" s="8"/>
      <c r="HJ33" s="8"/>
      <c r="HK33" s="8"/>
      <c r="HL33" s="8"/>
      <c r="HM33" s="8"/>
    </row>
    <row r="34" spans="1:221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63"/>
      <c r="E34" s="40">
        <f>IF(ISBLANK(A34),"",INDEX(A$5:$O$175,MATCH(A34,#REF!,0),45))</f>
      </c>
      <c r="F34" s="18">
        <f>IF(ISBLANK(A34),"",INDEX(A$5:$O$189,MATCH(A34,#REF!,0),46))</f>
      </c>
      <c r="G34" s="19">
        <f>IF(ISERROR(INDEX($A$5:$O$104,MATCH($A34,#REF!,0),22)),"",INDEX($A$5:$O$104,MATCH($A34,#REF!,0),22))</f>
      </c>
      <c r="H34" s="9">
        <f t="shared" si="5"/>
      </c>
      <c r="I34" s="10">
        <f t="shared" si="6"/>
      </c>
      <c r="J34" s="19">
        <f>IF(ISERROR(INDEX($A$5:$O$104,MATCH($A34,#REF!,0),25)),"",INDEX($A$5:$O$104,MATCH($A34,#REF!,0),25))</f>
      </c>
      <c r="K34" s="10">
        <f t="shared" si="4"/>
      </c>
      <c r="L34" s="10">
        <f t="shared" si="1"/>
      </c>
      <c r="M34" s="20" t="e">
        <f>IF(ISERROR(E34+K34+H34),IF(ISERROR(#REF!+K34),#REF!,(#REF!+K34)),(E34+K34+H34))</f>
        <v>#REF!</v>
      </c>
      <c r="N34" s="10">
        <f t="shared" si="2"/>
      </c>
      <c r="HD34" s="8"/>
      <c r="HE34" s="8"/>
      <c r="HF34" s="8"/>
      <c r="HG34" s="8"/>
      <c r="HH34" s="8"/>
      <c r="HI34" s="8"/>
      <c r="HJ34" s="8"/>
      <c r="HK34" s="8"/>
      <c r="HL34" s="8"/>
      <c r="HM34" s="8"/>
    </row>
    <row r="35" spans="1:221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63"/>
      <c r="E35" s="40">
        <f>IF(ISBLANK(A35),"",INDEX(A$5:$O$175,MATCH(A35,#REF!,0),45))</f>
      </c>
      <c r="F35" s="18">
        <f>IF(ISBLANK(A35),"",INDEX(A$5:$O$189,MATCH(A35,#REF!,0),46))</f>
      </c>
      <c r="G35" s="19">
        <f>IF(ISERROR(INDEX($A$5:$O$104,MATCH($A35,#REF!,0),22)),"",INDEX($A$5:$O$104,MATCH($A35,#REF!,0),22))</f>
      </c>
      <c r="H35" s="9">
        <f t="shared" si="5"/>
      </c>
      <c r="I35" s="10">
        <f t="shared" si="6"/>
      </c>
      <c r="J35" s="19">
        <f>IF(ISERROR(INDEX($A$5:$O$104,MATCH($A35,#REF!,0),25)),"",INDEX($A$5:$O$104,MATCH($A35,#REF!,0),25))</f>
      </c>
      <c r="K35" s="10">
        <f t="shared" si="4"/>
      </c>
      <c r="L35" s="10">
        <f t="shared" si="1"/>
      </c>
      <c r="M35" s="20" t="e">
        <f>IF(ISERROR(E35+K35+H35),IF(ISERROR(#REF!+K35),#REF!,(#REF!+K35)),(E35+K35+H35))</f>
        <v>#REF!</v>
      </c>
      <c r="N35" s="10">
        <f t="shared" si="2"/>
      </c>
      <c r="HD35" s="8"/>
      <c r="HE35" s="8"/>
      <c r="HF35" s="8"/>
      <c r="HG35" s="8"/>
      <c r="HH35" s="8"/>
      <c r="HI35" s="8"/>
      <c r="HJ35" s="8"/>
      <c r="HK35" s="8"/>
      <c r="HL35" s="8"/>
      <c r="HM35" s="8"/>
    </row>
    <row r="36" spans="1:221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63"/>
      <c r="E36" s="40">
        <f>IF(ISBLANK(A36),"",INDEX(A$5:$O$175,MATCH(A36,#REF!,0),45))</f>
      </c>
      <c r="F36" s="18">
        <f>IF(ISBLANK(A36),"",INDEX(A$5:$O$189,MATCH(A36,#REF!,0),46))</f>
      </c>
      <c r="G36" s="19">
        <f>IF(ISERROR(INDEX($A$5:$O$104,MATCH($A36,#REF!,0),22)),"",INDEX($A$5:$O$104,MATCH($A36,#REF!,0),22))</f>
      </c>
      <c r="H36" s="9">
        <f t="shared" si="5"/>
      </c>
      <c r="I36" s="10">
        <f t="shared" si="6"/>
      </c>
      <c r="J36" s="19">
        <f>IF(ISERROR(INDEX($A$5:$O$104,MATCH($A36,#REF!,0),25)),"",INDEX($A$5:$O$104,MATCH($A36,#REF!,0),25))</f>
      </c>
      <c r="K36" s="10">
        <f t="shared" si="4"/>
      </c>
      <c r="L36" s="10">
        <f t="shared" si="1"/>
      </c>
      <c r="M36" s="20" t="e">
        <f>IF(ISERROR(E36+K36+H36),IF(ISERROR(#REF!+K36),#REF!,(#REF!+K36)),(E36+K36+H36))</f>
        <v>#REF!</v>
      </c>
      <c r="N36" s="10">
        <f t="shared" si="2"/>
      </c>
      <c r="HD36" s="8"/>
      <c r="HE36" s="8"/>
      <c r="HF36" s="8"/>
      <c r="HG36" s="8"/>
      <c r="HH36" s="8"/>
      <c r="HI36" s="8"/>
      <c r="HJ36" s="8"/>
      <c r="HK36" s="8"/>
      <c r="HL36" s="8"/>
      <c r="HM36" s="8"/>
    </row>
    <row r="37" spans="1:221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63"/>
      <c r="E37" s="40">
        <f>IF(ISBLANK(A37),"",INDEX(A$5:$O$175,MATCH(A37,#REF!,0),45))</f>
      </c>
      <c r="F37" s="18">
        <f>IF(ISBLANK(A37),"",INDEX(A$5:$O$189,MATCH(A37,#REF!,0),46))</f>
      </c>
      <c r="G37" s="19">
        <f>IF(ISERROR(INDEX($A$5:$O$104,MATCH($A37,#REF!,0),22)),"",INDEX($A$5:$O$104,MATCH($A37,#REF!,0),22))</f>
      </c>
      <c r="H37" s="9">
        <f t="shared" si="5"/>
      </c>
      <c r="I37" s="10">
        <f t="shared" si="6"/>
      </c>
      <c r="J37" s="19">
        <f>IF(ISERROR(INDEX($A$5:$O$104,MATCH($A37,#REF!,0),25)),"",INDEX($A$5:$O$104,MATCH($A37,#REF!,0),25))</f>
      </c>
      <c r="K37" s="10">
        <f t="shared" si="4"/>
      </c>
      <c r="L37" s="10">
        <f aca="true" t="shared" si="7" ref="L37:L57">IF(K37="","",(RANK(K37,K$5:K$88)))</f>
      </c>
      <c r="M37" s="20" t="e">
        <f>IF(ISERROR(E37+K37+H37),IF(ISERROR(#REF!+K37),#REF!,(#REF!+K37)),(E37+K37+H37))</f>
        <v>#REF!</v>
      </c>
      <c r="N37" s="10">
        <f aca="true" t="shared" si="8" ref="N37:N57">IF(ISERROR(RANK(M37,M$5:M$57)),"",RANK(M37,M$5:M$57))</f>
      </c>
      <c r="HD37" s="8"/>
      <c r="HE37" s="8"/>
      <c r="HF37" s="8"/>
      <c r="HG37" s="8"/>
      <c r="HH37" s="8"/>
      <c r="HI37" s="8"/>
      <c r="HJ37" s="8"/>
      <c r="HK37" s="8"/>
      <c r="HL37" s="8"/>
      <c r="HM37" s="8"/>
    </row>
    <row r="38" spans="1:221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63"/>
      <c r="E38" s="40">
        <f>IF(ISBLANK(A38),"",INDEX(A$5:$O$175,MATCH(A38,#REF!,0),45))</f>
      </c>
      <c r="F38" s="18">
        <f>IF(ISBLANK(A38),"",INDEX(A$5:$O$189,MATCH(A38,#REF!,0),46))</f>
      </c>
      <c r="G38" s="19">
        <f>IF(ISERROR(INDEX($A$5:$O$104,MATCH($A38,#REF!,0),22)),"",INDEX($A$5:$O$104,MATCH($A38,#REF!,0),22))</f>
      </c>
      <c r="H38" s="9">
        <f t="shared" si="5"/>
      </c>
      <c r="I38" s="10">
        <f t="shared" si="6"/>
      </c>
      <c r="J38" s="19">
        <f>IF(ISERROR(INDEX($A$5:$O$104,MATCH($A38,#REF!,0),25)),"",INDEX($A$5:$O$104,MATCH($A38,#REF!,0),25))</f>
      </c>
      <c r="K38" s="10">
        <f t="shared" si="4"/>
      </c>
      <c r="L38" s="10">
        <f t="shared" si="7"/>
      </c>
      <c r="M38" s="20" t="e">
        <f>IF(ISERROR(E38+K38+H38),IF(ISERROR(#REF!+K38),#REF!,(#REF!+K38)),(E38+K38+H38))</f>
        <v>#REF!</v>
      </c>
      <c r="N38" s="10">
        <f t="shared" si="8"/>
      </c>
      <c r="HD38" s="8"/>
      <c r="HE38" s="8"/>
      <c r="HF38" s="8"/>
      <c r="HG38" s="8"/>
      <c r="HH38" s="8"/>
      <c r="HI38" s="8"/>
      <c r="HJ38" s="8"/>
      <c r="HK38" s="8"/>
      <c r="HL38" s="8"/>
      <c r="HM38" s="8"/>
    </row>
    <row r="39" spans="1:221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63"/>
      <c r="E39" s="40">
        <f>IF(ISBLANK(A39),"",INDEX(A$5:$O$175,MATCH(A39,#REF!,0),45))</f>
      </c>
      <c r="F39" s="18">
        <f>IF(ISBLANK(A39),"",INDEX(A$5:$O$189,MATCH(A39,#REF!,0),46))</f>
      </c>
      <c r="G39" s="19">
        <f>IF(ISERROR(INDEX($A$5:$O$104,MATCH($A39,#REF!,0),22)),"",INDEX($A$5:$O$104,MATCH($A39,#REF!,0),22))</f>
      </c>
      <c r="H39" s="9">
        <f t="shared" si="5"/>
      </c>
      <c r="I39" s="10">
        <f t="shared" si="6"/>
      </c>
      <c r="J39" s="19">
        <f>IF(ISERROR(INDEX($A$5:$O$104,MATCH($A39,#REF!,0),25)),"",INDEX($A$5:$O$104,MATCH($A39,#REF!,0),25))</f>
      </c>
      <c r="K39" s="10">
        <f t="shared" si="4"/>
      </c>
      <c r="L39" s="10">
        <f t="shared" si="7"/>
      </c>
      <c r="M39" s="20" t="e">
        <f>IF(ISERROR(E39+K39+H39),IF(ISERROR(#REF!+K39),#REF!,(#REF!+K39)),(E39+K39+H39))</f>
        <v>#REF!</v>
      </c>
      <c r="N39" s="10">
        <f t="shared" si="8"/>
      </c>
      <c r="HD39" s="8"/>
      <c r="HE39" s="8"/>
      <c r="HF39" s="8"/>
      <c r="HG39" s="8"/>
      <c r="HH39" s="8"/>
      <c r="HI39" s="8"/>
      <c r="HJ39" s="8"/>
      <c r="HK39" s="8"/>
      <c r="HL39" s="8"/>
      <c r="HM39" s="8"/>
    </row>
    <row r="40" spans="1:221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63"/>
      <c r="E40" s="40">
        <f>IF(ISBLANK(A40),"",INDEX(A$5:$O$175,MATCH(A40,#REF!,0),45))</f>
      </c>
      <c r="F40" s="18">
        <f>IF(ISBLANK(A40),"",INDEX(A$5:$O$189,MATCH(A40,#REF!,0),46))</f>
      </c>
      <c r="G40" s="19">
        <f>IF(ISERROR(INDEX($A$5:$O$104,MATCH($A40,#REF!,0),22)),"",INDEX($A$5:$O$104,MATCH($A40,#REF!,0),22))</f>
      </c>
      <c r="H40" s="9">
        <f t="shared" si="5"/>
      </c>
      <c r="I40" s="10">
        <f t="shared" si="6"/>
      </c>
      <c r="J40" s="19">
        <f>IF(ISERROR(INDEX($A$5:$O$104,MATCH($A40,#REF!,0),25)),"",INDEX($A$5:$O$104,MATCH($A40,#REF!,0),25))</f>
      </c>
      <c r="K40" s="10">
        <f t="shared" si="4"/>
      </c>
      <c r="L40" s="10">
        <f t="shared" si="7"/>
      </c>
      <c r="M40" s="20" t="e">
        <f>IF(ISERROR(E40+K40+H40),IF(ISERROR(#REF!+K40),#REF!,(#REF!+K40)),(E40+K40+H40))</f>
        <v>#REF!</v>
      </c>
      <c r="N40" s="10">
        <f t="shared" si="8"/>
      </c>
      <c r="HD40" s="8"/>
      <c r="HE40" s="8"/>
      <c r="HF40" s="8"/>
      <c r="HG40" s="8"/>
      <c r="HH40" s="8"/>
      <c r="HI40" s="8"/>
      <c r="HJ40" s="8"/>
      <c r="HK40" s="8"/>
      <c r="HL40" s="8"/>
      <c r="HM40" s="8"/>
    </row>
    <row r="41" spans="1:221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63"/>
      <c r="E41" s="40">
        <f>IF(ISBLANK(A41),"",INDEX(A$5:$O$175,MATCH(A41,#REF!,0),45))</f>
      </c>
      <c r="F41" s="18">
        <f>IF(ISBLANK(A41),"",INDEX(A$5:$O$189,MATCH(A41,#REF!,0),46))</f>
      </c>
      <c r="G41" s="19">
        <f>IF(ISERROR(INDEX($A$5:$O$104,MATCH($A41,#REF!,0),22)),"",INDEX($A$5:$O$104,MATCH($A41,#REF!,0),22))</f>
      </c>
      <c r="H41" s="9">
        <f t="shared" si="5"/>
      </c>
      <c r="I41" s="10">
        <f t="shared" si="6"/>
      </c>
      <c r="J41" s="19">
        <f>IF(ISERROR(INDEX($A$5:$O$104,MATCH($A41,#REF!,0),25)),"",INDEX($A$5:$O$104,MATCH($A41,#REF!,0),25))</f>
      </c>
      <c r="K41" s="10">
        <f t="shared" si="4"/>
      </c>
      <c r="L41" s="10">
        <f t="shared" si="7"/>
      </c>
      <c r="M41" s="20" t="e">
        <f>IF(ISERROR(E41+K41+H41),IF(ISERROR(#REF!+K41),#REF!,(#REF!+K41)),(E41+K41+H41))</f>
        <v>#REF!</v>
      </c>
      <c r="N41" s="10">
        <f t="shared" si="8"/>
      </c>
      <c r="HD41" s="8"/>
      <c r="HE41" s="8"/>
      <c r="HF41" s="8"/>
      <c r="HG41" s="8"/>
      <c r="HH41" s="8"/>
      <c r="HI41" s="8"/>
      <c r="HJ41" s="8"/>
      <c r="HK41" s="8"/>
      <c r="HL41" s="8"/>
      <c r="HM41" s="8"/>
    </row>
    <row r="42" spans="1:221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63"/>
      <c r="E42" s="40">
        <f>IF(ISBLANK(A42),"",INDEX(A$5:$O$175,MATCH(A42,#REF!,0),45))</f>
      </c>
      <c r="F42" s="18">
        <f>IF(ISBLANK(A42),"",INDEX(A$5:$O$189,MATCH(A42,#REF!,0),46))</f>
      </c>
      <c r="G42" s="19">
        <f>IF(ISERROR(INDEX($A$5:$O$104,MATCH($A42,#REF!,0),22)),"",INDEX($A$5:$O$104,MATCH($A42,#REF!,0),22))</f>
      </c>
      <c r="H42" s="9">
        <f t="shared" si="5"/>
      </c>
      <c r="I42" s="10">
        <f t="shared" si="6"/>
      </c>
      <c r="J42" s="19">
        <f>IF(ISERROR(INDEX($A$5:$O$104,MATCH($A42,#REF!,0),25)),"",INDEX($A$5:$O$104,MATCH($A42,#REF!,0),25))</f>
      </c>
      <c r="K42" s="10">
        <f t="shared" si="4"/>
      </c>
      <c r="L42" s="10">
        <f t="shared" si="7"/>
      </c>
      <c r="M42" s="20" t="e">
        <f>IF(ISERROR(E42+K42+H42),IF(ISERROR(#REF!+K42),#REF!,(#REF!+K42)),(E42+K42+H42))</f>
        <v>#REF!</v>
      </c>
      <c r="N42" s="10">
        <f t="shared" si="8"/>
      </c>
      <c r="HD42" s="8"/>
      <c r="HE42" s="8"/>
      <c r="HF42" s="8"/>
      <c r="HG42" s="8"/>
      <c r="HH42" s="8"/>
      <c r="HI42" s="8"/>
      <c r="HJ42" s="8"/>
      <c r="HK42" s="8"/>
      <c r="HL42" s="8"/>
      <c r="HM42" s="8"/>
    </row>
    <row r="43" spans="1:221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63"/>
      <c r="E43" s="40">
        <f>IF(ISBLANK(A43),"",INDEX(A$5:$O$175,MATCH(A43,#REF!,0),45))</f>
      </c>
      <c r="F43" s="18">
        <f>IF(ISBLANK(A43),"",INDEX(A$5:$O$189,MATCH(A43,#REF!,0),46))</f>
      </c>
      <c r="G43" s="19">
        <f>IF(ISERROR(INDEX($A$5:$O$104,MATCH($A43,#REF!,0),22)),"",INDEX($A$5:$O$104,MATCH($A43,#REF!,0),22))</f>
      </c>
      <c r="H43" s="9">
        <f t="shared" si="5"/>
      </c>
      <c r="I43" s="10">
        <f t="shared" si="6"/>
      </c>
      <c r="J43" s="19">
        <f>IF(ISERROR(INDEX($A$5:$O$104,MATCH($A43,#REF!,0),25)),"",INDEX($A$5:$O$104,MATCH($A43,#REF!,0),25))</f>
      </c>
      <c r="K43" s="10">
        <f t="shared" si="4"/>
      </c>
      <c r="L43" s="10">
        <f t="shared" si="7"/>
      </c>
      <c r="M43" s="20" t="e">
        <f>IF(ISERROR(E43+K43+H43),IF(ISERROR(#REF!+K43),#REF!,(#REF!+K43)),(E43+K43+H43))</f>
        <v>#REF!</v>
      </c>
      <c r="N43" s="10">
        <f t="shared" si="8"/>
      </c>
      <c r="HD43" s="8"/>
      <c r="HE43" s="8"/>
      <c r="HF43" s="8"/>
      <c r="HG43" s="8"/>
      <c r="HH43" s="8"/>
      <c r="HI43" s="8"/>
      <c r="HJ43" s="8"/>
      <c r="HK43" s="8"/>
      <c r="HL43" s="8"/>
      <c r="HM43" s="8"/>
    </row>
    <row r="44" spans="1:221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63"/>
      <c r="E44" s="40">
        <f>IF(ISBLANK(A44),"",INDEX(A$5:$O$175,MATCH(A44,#REF!,0),45))</f>
      </c>
      <c r="F44" s="18">
        <f>IF(ISBLANK(A44),"",INDEX(A$5:$O$189,MATCH(A44,#REF!,0),46))</f>
      </c>
      <c r="G44" s="19">
        <f>IF(ISERROR(INDEX($A$5:$O$104,MATCH($A44,#REF!,0),22)),"",INDEX($A$5:$O$104,MATCH($A44,#REF!,0),22))</f>
      </c>
      <c r="H44" s="9">
        <f t="shared" si="5"/>
      </c>
      <c r="I44" s="10">
        <f t="shared" si="6"/>
      </c>
      <c r="J44" s="19">
        <f>IF(ISERROR(INDEX($A$5:$O$104,MATCH($A44,#REF!,0),25)),"",INDEX($A$5:$O$104,MATCH($A44,#REF!,0),25))</f>
      </c>
      <c r="K44" s="10">
        <f t="shared" si="4"/>
      </c>
      <c r="L44" s="10">
        <f t="shared" si="7"/>
      </c>
      <c r="M44" s="20" t="e">
        <f>IF(ISERROR(E44+K44+H44),IF(ISERROR(#REF!+K44),#REF!,(#REF!+K44)),(E44+K44+H44))</f>
        <v>#REF!</v>
      </c>
      <c r="N44" s="10">
        <f t="shared" si="8"/>
      </c>
      <c r="HD44" s="8"/>
      <c r="HE44" s="8"/>
      <c r="HF44" s="8"/>
      <c r="HG44" s="8"/>
      <c r="HH44" s="8"/>
      <c r="HI44" s="8"/>
      <c r="HJ44" s="8"/>
      <c r="HK44" s="8"/>
      <c r="HL44" s="8"/>
      <c r="HM44" s="8"/>
    </row>
    <row r="45" spans="1:221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63"/>
      <c r="E45" s="40">
        <f>IF(ISBLANK(A45),"",INDEX(A$5:$O$175,MATCH(A45,#REF!,0),45))</f>
      </c>
      <c r="F45" s="18">
        <f>IF(ISBLANK(A45),"",INDEX(A$5:$O$189,MATCH(A45,#REF!,0),46))</f>
      </c>
      <c r="G45" s="19">
        <f>IF(ISERROR(INDEX($A$5:$O$104,MATCH($A45,#REF!,0),22)),"",INDEX($A$5:$O$104,MATCH($A45,#REF!,0),22))</f>
      </c>
      <c r="H45" s="9">
        <f t="shared" si="5"/>
      </c>
      <c r="I45" s="10">
        <f t="shared" si="6"/>
      </c>
      <c r="J45" s="19">
        <f>IF(ISERROR(INDEX($A$5:$O$104,MATCH($A45,#REF!,0),25)),"",INDEX($A$5:$O$104,MATCH($A45,#REF!,0),25))</f>
      </c>
      <c r="K45" s="10">
        <f t="shared" si="4"/>
      </c>
      <c r="L45" s="10">
        <f t="shared" si="7"/>
      </c>
      <c r="M45" s="20" t="e">
        <f>IF(ISERROR(E45+K45+H45),IF(ISERROR(#REF!+K45),#REF!,(#REF!+K45)),(E45+K45+H45))</f>
        <v>#REF!</v>
      </c>
      <c r="N45" s="10">
        <f t="shared" si="8"/>
      </c>
      <c r="HD45" s="8"/>
      <c r="HE45" s="8"/>
      <c r="HF45" s="8"/>
      <c r="HG45" s="8"/>
      <c r="HH45" s="8"/>
      <c r="HI45" s="8"/>
      <c r="HJ45" s="8"/>
      <c r="HK45" s="8"/>
      <c r="HL45" s="8"/>
      <c r="HM45" s="8"/>
    </row>
    <row r="46" spans="1:221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63"/>
      <c r="E46" s="40">
        <f>IF(ISBLANK(A46),"",INDEX(A$5:$O$175,MATCH(A46,#REF!,0),45))</f>
      </c>
      <c r="F46" s="18">
        <f>IF(ISBLANK(A46),"",INDEX(A$5:$O$189,MATCH(A46,#REF!,0),46))</f>
      </c>
      <c r="G46" s="19">
        <f>IF(ISERROR(INDEX($A$5:$O$104,MATCH($A46,#REF!,0),22)),"",INDEX($A$5:$O$104,MATCH($A46,#REF!,0),22))</f>
      </c>
      <c r="H46" s="9">
        <f t="shared" si="5"/>
      </c>
      <c r="I46" s="10">
        <f t="shared" si="6"/>
      </c>
      <c r="J46" s="19">
        <f>IF(ISERROR(INDEX($A$5:$O$104,MATCH($A46,#REF!,0),25)),"",INDEX($A$5:$O$104,MATCH($A46,#REF!,0),25))</f>
      </c>
      <c r="K46" s="10">
        <f t="shared" si="4"/>
      </c>
      <c r="L46" s="10">
        <f t="shared" si="7"/>
      </c>
      <c r="M46" s="20" t="e">
        <f>IF(ISERROR(E46+K46+H46),IF(ISERROR(#REF!+K46),#REF!,(#REF!+K46)),(E46+K46+H46))</f>
        <v>#REF!</v>
      </c>
      <c r="N46" s="10">
        <f t="shared" si="8"/>
      </c>
      <c r="HD46" s="8"/>
      <c r="HE46" s="8"/>
      <c r="HF46" s="8"/>
      <c r="HG46" s="8"/>
      <c r="HH46" s="8"/>
      <c r="HI46" s="8"/>
      <c r="HJ46" s="8"/>
      <c r="HK46" s="8"/>
      <c r="HL46" s="8"/>
      <c r="HM46" s="8"/>
    </row>
    <row r="47" spans="1:221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63"/>
      <c r="E47" s="40">
        <f>IF(ISBLANK(A47),"",INDEX(A$5:$O$175,MATCH(A47,#REF!,0),45))</f>
      </c>
      <c r="F47" s="18">
        <f>IF(ISBLANK(A47),"",INDEX(A$5:$O$189,MATCH(A47,#REF!,0),46))</f>
      </c>
      <c r="G47" s="19">
        <f>IF(ISERROR(INDEX($A$5:$O$104,MATCH($A47,#REF!,0),22)),"",INDEX($A$5:$O$104,MATCH($A47,#REF!,0),22))</f>
      </c>
      <c r="H47" s="9">
        <f t="shared" si="5"/>
      </c>
      <c r="I47" s="10">
        <f t="shared" si="6"/>
      </c>
      <c r="J47" s="19">
        <f>IF(ISERROR(INDEX($A$5:$O$104,MATCH($A47,#REF!,0),25)),"",INDEX($A$5:$O$104,MATCH($A47,#REF!,0),25))</f>
      </c>
      <c r="K47" s="10">
        <f t="shared" si="4"/>
      </c>
      <c r="L47" s="10">
        <f t="shared" si="7"/>
      </c>
      <c r="M47" s="20" t="e">
        <f>IF(ISERROR(E47+K47+H47),IF(ISERROR(#REF!+K47),#REF!,(#REF!+K47)),(E47+K47+H47))</f>
        <v>#REF!</v>
      </c>
      <c r="N47" s="10">
        <f t="shared" si="8"/>
      </c>
      <c r="HD47" s="8"/>
      <c r="HE47" s="8"/>
      <c r="HF47" s="8"/>
      <c r="HG47" s="8"/>
      <c r="HH47" s="8"/>
      <c r="HI47" s="8"/>
      <c r="HJ47" s="8"/>
      <c r="HK47" s="8"/>
      <c r="HL47" s="8"/>
      <c r="HM47" s="8"/>
    </row>
    <row r="48" spans="1:221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63"/>
      <c r="E48" s="40">
        <f>IF(ISBLANK(A48),"",INDEX(A$5:$O$175,MATCH(A48,#REF!,0),45))</f>
      </c>
      <c r="F48" s="18">
        <f>IF(ISBLANK(A48),"",INDEX(A$5:$O$189,MATCH(A48,#REF!,0),46))</f>
      </c>
      <c r="G48" s="19">
        <f>IF(ISERROR(INDEX($A$5:$O$104,MATCH($A48,#REF!,0),22)),"",INDEX($A$5:$O$104,MATCH($A48,#REF!,0),22))</f>
      </c>
      <c r="H48" s="9">
        <f t="shared" si="5"/>
      </c>
      <c r="I48" s="10">
        <f t="shared" si="6"/>
      </c>
      <c r="J48" s="19">
        <f>IF(ISERROR(INDEX($A$5:$O$104,MATCH($A48,#REF!,0),25)),"",INDEX($A$5:$O$104,MATCH($A48,#REF!,0),25))</f>
      </c>
      <c r="K48" s="10">
        <f t="shared" si="4"/>
      </c>
      <c r="L48" s="10">
        <f t="shared" si="7"/>
      </c>
      <c r="M48" s="20" t="e">
        <f>IF(ISERROR(E48+K48+H48),IF(ISERROR(#REF!+K48),#REF!,(#REF!+K48)),(E48+K48+H48))</f>
        <v>#REF!</v>
      </c>
      <c r="N48" s="10">
        <f t="shared" si="8"/>
      </c>
      <c r="HD48" s="8"/>
      <c r="HE48" s="8"/>
      <c r="HF48" s="8"/>
      <c r="HG48" s="8"/>
      <c r="HH48" s="8"/>
      <c r="HI48" s="8"/>
      <c r="HJ48" s="8"/>
      <c r="HK48" s="8"/>
      <c r="HL48" s="8"/>
      <c r="HM48" s="8"/>
    </row>
    <row r="49" spans="1:221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63"/>
      <c r="E49" s="40">
        <f>IF(ISBLANK(A49),"",INDEX(A$5:$O$175,MATCH(A49,#REF!,0),45))</f>
      </c>
      <c r="F49" s="18">
        <f>IF(ISBLANK(A49),"",INDEX(A$5:$O$189,MATCH(A49,#REF!,0),46))</f>
      </c>
      <c r="G49" s="19">
        <f>IF(ISERROR(INDEX($A$5:$O$104,MATCH($A49,#REF!,0),22)),"",INDEX($A$5:$O$104,MATCH($A49,#REF!,0),22))</f>
      </c>
      <c r="H49" s="9">
        <f t="shared" si="5"/>
      </c>
      <c r="I49" s="10">
        <f t="shared" si="6"/>
      </c>
      <c r="J49" s="19">
        <f>IF(ISERROR(INDEX($A$5:$O$104,MATCH($A49,#REF!,0),25)),"",INDEX($A$5:$O$104,MATCH($A49,#REF!,0),25))</f>
      </c>
      <c r="K49" s="10">
        <f t="shared" si="4"/>
      </c>
      <c r="L49" s="10">
        <f t="shared" si="7"/>
      </c>
      <c r="M49" s="20" t="e">
        <f>IF(ISERROR(E49+K49+H49),IF(ISERROR(#REF!+K49),#REF!,(#REF!+K49)),(E49+K49+H49))</f>
        <v>#REF!</v>
      </c>
      <c r="N49" s="10">
        <f t="shared" si="8"/>
      </c>
      <c r="HD49" s="8"/>
      <c r="HE49" s="8"/>
      <c r="HF49" s="8"/>
      <c r="HG49" s="8"/>
      <c r="HH49" s="8"/>
      <c r="HI49" s="8"/>
      <c r="HJ49" s="8"/>
      <c r="HK49" s="8"/>
      <c r="HL49" s="8"/>
      <c r="HM49" s="8"/>
    </row>
    <row r="50" spans="1:221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63"/>
      <c r="E50" s="40">
        <f>IF(ISBLANK(A50),"",INDEX(A$5:$O$175,MATCH(A50,#REF!,0),45))</f>
      </c>
      <c r="F50" s="18">
        <f>IF(ISBLANK(A50),"",INDEX(A$5:$O$189,MATCH(A50,#REF!,0),46))</f>
      </c>
      <c r="G50" s="19">
        <f>IF(ISERROR(INDEX($A$5:$O$104,MATCH($A50,#REF!,0),22)),"",INDEX($A$5:$O$104,MATCH($A50,#REF!,0),22))</f>
      </c>
      <c r="H50" s="9">
        <f t="shared" si="5"/>
      </c>
      <c r="I50" s="10">
        <f t="shared" si="6"/>
      </c>
      <c r="J50" s="19">
        <f>IF(ISERROR(INDEX($A$5:$O$104,MATCH($A50,#REF!,0),25)),"",INDEX($A$5:$O$104,MATCH($A50,#REF!,0),25))</f>
      </c>
      <c r="K50" s="10">
        <f t="shared" si="4"/>
      </c>
      <c r="L50" s="10">
        <f t="shared" si="7"/>
      </c>
      <c r="M50" s="20" t="e">
        <f>IF(ISERROR(E50+K50+H50),IF(ISERROR(#REF!+K50),#REF!,(#REF!+K50)),(E50+K50+H50))</f>
        <v>#REF!</v>
      </c>
      <c r="N50" s="10">
        <f t="shared" si="8"/>
      </c>
      <c r="HD50" s="8"/>
      <c r="HE50" s="8"/>
      <c r="HF50" s="8"/>
      <c r="HG50" s="8"/>
      <c r="HH50" s="8"/>
      <c r="HI50" s="8"/>
      <c r="HJ50" s="8"/>
      <c r="HK50" s="8"/>
      <c r="HL50" s="8"/>
      <c r="HM50" s="8"/>
    </row>
    <row r="51" spans="1:221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63"/>
      <c r="E51" s="40">
        <f>IF(ISBLANK(A51),"",INDEX(A$5:$O$175,MATCH(A51,#REF!,0),45))</f>
      </c>
      <c r="F51" s="18">
        <f>IF(ISBLANK(A51),"",INDEX(A$5:$O$189,MATCH(A51,#REF!,0),46))</f>
      </c>
      <c r="G51" s="19">
        <f>IF(ISERROR(INDEX($A$5:$O$104,MATCH($A51,#REF!,0),22)),"",INDEX($A$5:$O$104,MATCH($A51,#REF!,0),22))</f>
      </c>
      <c r="H51" s="9">
        <f t="shared" si="5"/>
      </c>
      <c r="I51" s="10">
        <f t="shared" si="6"/>
      </c>
      <c r="J51" s="19">
        <f>IF(ISERROR(INDEX($A$5:$O$104,MATCH($A51,#REF!,0),25)),"",INDEX($A$5:$O$104,MATCH($A51,#REF!,0),25))</f>
      </c>
      <c r="K51" s="10">
        <f t="shared" si="4"/>
      </c>
      <c r="L51" s="10">
        <f t="shared" si="7"/>
      </c>
      <c r="M51" s="20" t="e">
        <f>IF(ISERROR(E51+K51+H51),IF(ISERROR(#REF!+K51),#REF!,(#REF!+K51)),(E51+K51+H51))</f>
        <v>#REF!</v>
      </c>
      <c r="N51" s="10">
        <f t="shared" si="8"/>
      </c>
      <c r="HD51" s="8"/>
      <c r="HE51" s="8"/>
      <c r="HF51" s="8"/>
      <c r="HG51" s="8"/>
      <c r="HH51" s="8"/>
      <c r="HI51" s="8"/>
      <c r="HJ51" s="8"/>
      <c r="HK51" s="8"/>
      <c r="HL51" s="8"/>
      <c r="HM51" s="8"/>
    </row>
    <row r="52" spans="1:221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63"/>
      <c r="E52" s="40">
        <f>IF(ISBLANK(A52),"",INDEX(A$5:$O$175,MATCH(A52,#REF!,0),45))</f>
      </c>
      <c r="F52" s="18">
        <f>IF(ISBLANK(A52),"",INDEX(A$5:$O$189,MATCH(A52,#REF!,0),46))</f>
      </c>
      <c r="G52" s="19">
        <f>IF(ISERROR(INDEX($A$5:$O$104,MATCH($A52,#REF!,0),22)),"",INDEX($A$5:$O$104,MATCH($A52,#REF!,0),22))</f>
      </c>
      <c r="H52" s="9">
        <f t="shared" si="5"/>
      </c>
      <c r="I52" s="10">
        <f t="shared" si="6"/>
      </c>
      <c r="J52" s="19">
        <f>IF(ISERROR(INDEX($A$5:$O$104,MATCH($A52,#REF!,0),25)),"",INDEX($A$5:$O$104,MATCH($A52,#REF!,0),25))</f>
      </c>
      <c r="K52" s="10">
        <f t="shared" si="4"/>
      </c>
      <c r="L52" s="10">
        <f t="shared" si="7"/>
      </c>
      <c r="M52" s="20" t="e">
        <f>IF(ISERROR(E52+K52+H52),IF(ISERROR(#REF!+K52),#REF!,(#REF!+K52)),(E52+K52+H52))</f>
        <v>#REF!</v>
      </c>
      <c r="N52" s="10">
        <f t="shared" si="8"/>
      </c>
      <c r="HD52" s="8"/>
      <c r="HE52" s="8"/>
      <c r="HF52" s="8"/>
      <c r="HG52" s="8"/>
      <c r="HH52" s="8"/>
      <c r="HI52" s="8"/>
      <c r="HJ52" s="8"/>
      <c r="HK52" s="8"/>
      <c r="HL52" s="8"/>
      <c r="HM52" s="8"/>
    </row>
    <row r="53" spans="1:221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63"/>
      <c r="E53" s="40">
        <f>IF(ISBLANK(A53),"",INDEX(A$5:$O$175,MATCH(A53,#REF!,0),45))</f>
      </c>
      <c r="F53" s="18">
        <f>IF(ISBLANK(A53),"",INDEX(A$5:$O$189,MATCH(A53,#REF!,0),46))</f>
      </c>
      <c r="G53" s="19">
        <f>IF(ISERROR(INDEX($A$5:$O$104,MATCH($A53,#REF!,0),22)),"",INDEX($A$5:$O$104,MATCH($A53,#REF!,0),22))</f>
      </c>
      <c r="H53" s="9">
        <f t="shared" si="5"/>
      </c>
      <c r="I53" s="10">
        <f t="shared" si="6"/>
      </c>
      <c r="J53" s="19">
        <f>IF(ISERROR(INDEX($A$5:$O$104,MATCH($A53,#REF!,0),25)),"",INDEX($A$5:$O$104,MATCH($A53,#REF!,0),25))</f>
      </c>
      <c r="K53" s="10">
        <f t="shared" si="4"/>
      </c>
      <c r="L53" s="10">
        <f t="shared" si="7"/>
      </c>
      <c r="M53" s="20" t="e">
        <f>IF(ISERROR(E53+K53+H53),IF(ISERROR(#REF!+K53),#REF!,(#REF!+K53)),(E53+K53+H53))</f>
        <v>#REF!</v>
      </c>
      <c r="N53" s="10">
        <f t="shared" si="8"/>
      </c>
      <c r="HD53" s="8"/>
      <c r="HE53" s="8"/>
      <c r="HF53" s="8"/>
      <c r="HG53" s="8"/>
      <c r="HH53" s="8"/>
      <c r="HI53" s="8"/>
      <c r="HJ53" s="8"/>
      <c r="HK53" s="8"/>
      <c r="HL53" s="8"/>
      <c r="HM53" s="8"/>
    </row>
    <row r="54" spans="1:221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63"/>
      <c r="E54" s="40">
        <f>IF(ISBLANK(A54),"",INDEX(A$5:$O$175,MATCH(A54,#REF!,0),45))</f>
      </c>
      <c r="F54" s="18">
        <f>IF(ISBLANK(A54),"",INDEX(A$5:$O$189,MATCH(A54,#REF!,0),46))</f>
      </c>
      <c r="G54" s="19">
        <f>IF(ISERROR(INDEX($A$5:$O$104,MATCH($A54,#REF!,0),22)),"",INDEX($A$5:$O$104,MATCH($A54,#REF!,0),22))</f>
      </c>
      <c r="H54" s="9">
        <f t="shared" si="5"/>
      </c>
      <c r="I54" s="10">
        <f t="shared" si="6"/>
      </c>
      <c r="J54" s="19">
        <f>IF(ISERROR(INDEX($A$5:$O$104,MATCH($A54,#REF!,0),25)),"",INDEX($A$5:$O$104,MATCH($A54,#REF!,0),25))</f>
      </c>
      <c r="K54" s="10">
        <f t="shared" si="4"/>
      </c>
      <c r="L54" s="10">
        <f t="shared" si="7"/>
      </c>
      <c r="M54" s="20" t="e">
        <f>IF(ISERROR(E54+K54+H54),IF(ISERROR(#REF!+K54),#REF!,(#REF!+K54)),(E54+K54+H54))</f>
        <v>#REF!</v>
      </c>
      <c r="N54" s="10">
        <f t="shared" si="8"/>
      </c>
      <c r="HD54" s="8"/>
      <c r="HE54" s="8"/>
      <c r="HF54" s="8"/>
      <c r="HG54" s="8"/>
      <c r="HH54" s="8"/>
      <c r="HI54" s="8"/>
      <c r="HJ54" s="8"/>
      <c r="HK54" s="8"/>
      <c r="HL54" s="8"/>
      <c r="HM54" s="8"/>
    </row>
    <row r="55" spans="1:221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63"/>
      <c r="E55" s="40">
        <f>IF(ISBLANK(A55),"",INDEX(A$5:$O$175,MATCH(A55,#REF!,0),45))</f>
      </c>
      <c r="F55" s="18">
        <f>IF(ISBLANK(A55),"",INDEX(A$5:$O$189,MATCH(A55,#REF!,0),46))</f>
      </c>
      <c r="G55" s="19">
        <f>IF(ISERROR(INDEX($A$5:$O$104,MATCH($A55,#REF!,0),22)),"",INDEX($A$5:$O$104,MATCH($A55,#REF!,0),22))</f>
      </c>
      <c r="H55" s="9">
        <f t="shared" si="5"/>
      </c>
      <c r="I55" s="10">
        <f t="shared" si="6"/>
      </c>
      <c r="J55" s="19">
        <f>IF(ISERROR(INDEX($A$5:$O$104,MATCH($A55,#REF!,0),25)),"",INDEX($A$5:$O$104,MATCH($A55,#REF!,0),25))</f>
      </c>
      <c r="K55" s="10">
        <f t="shared" si="4"/>
      </c>
      <c r="L55" s="10">
        <f t="shared" si="7"/>
      </c>
      <c r="M55" s="20" t="e">
        <f>IF(ISERROR(E55+K55+H55),IF(ISERROR(#REF!+K55),#REF!,(#REF!+K55)),(E55+K55+H55))</f>
        <v>#REF!</v>
      </c>
      <c r="N55" s="10">
        <f t="shared" si="8"/>
      </c>
      <c r="HD55" s="8"/>
      <c r="HE55" s="8"/>
      <c r="HF55" s="8"/>
      <c r="HG55" s="8"/>
      <c r="HH55" s="8"/>
      <c r="HI55" s="8"/>
      <c r="HJ55" s="8"/>
      <c r="HK55" s="8"/>
      <c r="HL55" s="8"/>
      <c r="HM55" s="8"/>
    </row>
    <row r="56" spans="1:221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63"/>
      <c r="E56" s="40">
        <f>IF(ISBLANK(A56),"",INDEX(A$5:$O$175,MATCH(A56,#REF!,0),45))</f>
      </c>
      <c r="F56" s="18">
        <f>IF(ISBLANK(A56),"",INDEX(A$5:$O$189,MATCH(A56,#REF!,0),46))</f>
      </c>
      <c r="G56" s="19">
        <f>IF(ISERROR(INDEX($A$5:$O$104,MATCH($A56,#REF!,0),22)),"",INDEX($A$5:$O$104,MATCH($A56,#REF!,0),22))</f>
      </c>
      <c r="H56" s="9">
        <f t="shared" si="5"/>
      </c>
      <c r="I56" s="10">
        <f t="shared" si="6"/>
      </c>
      <c r="J56" s="19">
        <f>IF(ISERROR(INDEX($A$5:$O$104,MATCH($A56,#REF!,0),25)),"",INDEX($A$5:$O$104,MATCH($A56,#REF!,0),25))</f>
      </c>
      <c r="K56" s="10">
        <f t="shared" si="4"/>
      </c>
      <c r="L56" s="10">
        <f t="shared" si="7"/>
      </c>
      <c r="M56" s="20" t="e">
        <f>IF(ISERROR(E56+K56+H56),IF(ISERROR(#REF!+K56),#REF!,(#REF!+K56)),(E56+K56+H56))</f>
        <v>#REF!</v>
      </c>
      <c r="N56" s="10">
        <f t="shared" si="8"/>
      </c>
      <c r="HD56" s="8"/>
      <c r="HE56" s="8"/>
      <c r="HF56" s="8"/>
      <c r="HG56" s="8"/>
      <c r="HH56" s="8"/>
      <c r="HI56" s="8"/>
      <c r="HJ56" s="8"/>
      <c r="HK56" s="8"/>
      <c r="HL56" s="8"/>
      <c r="HM56" s="8"/>
    </row>
    <row r="57" spans="1:221" ht="17.25" customHeight="1" hidden="1" thickBot="1">
      <c r="A57" s="53"/>
      <c r="B57" s="17">
        <f>IF(ISBLANK(A57),"",INDEX(#REF!,MATCH(A57,#REF!,0),4))</f>
      </c>
      <c r="C57" s="17">
        <f>IF(ISBLANK(A57),"",INDEX(#REF!,MATCH(A57,#REF!,0),5))</f>
      </c>
      <c r="D57" s="64"/>
      <c r="E57" s="41">
        <f>IF(ISBLANK(A57),"",INDEX(A$5:$O$175,MATCH(A57,#REF!,0),45))</f>
      </c>
      <c r="F57" s="32">
        <f>IF(ISBLANK(A57),"",INDEX(A$5:$O$189,MATCH(A57,#REF!,0),46))</f>
      </c>
      <c r="G57" s="33">
        <f>IF(ISERROR(INDEX($A$5:$O$104,MATCH($A57,#REF!,0),22)),"",INDEX($A$5:$O$104,MATCH($A57,#REF!,0),22))</f>
      </c>
      <c r="H57" s="14">
        <f>IF(G57="","",IF(G57-INT(G57)&gt;=(60/100),"Err",IF(ISBLANK(G57),"",IF(((INT(G57)*60)+((G57*100))-(INT(G57)*100))&gt;=690,0,IF(((INT(G57)*60)+((G57*100))-(INT(G57)*100))&gt;440,1380-((INT(G57)*60)+((G57*100))-(INT(G57)*100))*2,2700-((INT(G57)*60)+((G57*100))-(INT(G57)*100))*5)))))</f>
      </c>
      <c r="I57" s="15">
        <f t="shared" si="6"/>
      </c>
      <c r="J57" s="33">
        <f>IF(ISERROR(INDEX($A$5:$O$104,MATCH($A57,#REF!,0),25)),"",INDEX($A$5:$O$104,MATCH($A57,#REF!,0),25))</f>
      </c>
      <c r="K57" s="15">
        <f>IF(J57="","",IF(J57-INT(J57)&gt;=(25/100),"Err",IF(ISBLANK(J57),"",IF(((INT(J57)*25)+(100*(J57-INT(J57))))&lt;51,((INT(J57)*25)+(100*(J57-INT(J57))))*4,IF(((INT(J57)*25)+(100*(J57-INT(J57))))&lt;201,200+((((INT(J57)*25)+(100*(J57-INT(J57))))-50)*6),IF(((INT(J57)*25)+(100*(J57-INT(J57))))&gt;200,1100+(((INT(J57)*25)+(100*(J57-INT(J57))))-200)*4))))))</f>
      </c>
      <c r="L57" s="15">
        <f t="shared" si="7"/>
      </c>
      <c r="M57" s="34" t="e">
        <f>IF(ISERROR(E57+K57+H57),IF(ISERROR(#REF!+K57),#REF!,(#REF!+K57)),(E57+K57+H57))</f>
        <v>#REF!</v>
      </c>
      <c r="N57" s="15">
        <f t="shared" si="8"/>
      </c>
      <c r="HD57" s="8"/>
      <c r="HE57" s="8"/>
      <c r="HF57" s="8"/>
      <c r="HG57" s="8"/>
      <c r="HH57" s="8"/>
      <c r="HI57" s="8"/>
      <c r="HJ57" s="8"/>
      <c r="HK57" s="8"/>
      <c r="HL57" s="8"/>
      <c r="HM57" s="8"/>
    </row>
    <row r="58" spans="1:2" ht="17.25" customHeight="1" hidden="1" thickBot="1">
      <c r="A58" s="408" t="s">
        <v>11</v>
      </c>
      <c r="B58" s="385"/>
    </row>
    <row r="59" spans="11:12" ht="15">
      <c r="K59" s="36"/>
      <c r="L59" s="26"/>
    </row>
  </sheetData>
  <sheetProtection selectLockedCells="1" selectUnlockedCells="1"/>
  <mergeCells count="9">
    <mergeCell ref="M3:N3"/>
    <mergeCell ref="A58:B58"/>
    <mergeCell ref="E3:F3"/>
    <mergeCell ref="G3:I3"/>
    <mergeCell ref="J3:L3"/>
    <mergeCell ref="A1:B2"/>
    <mergeCell ref="A3:A4"/>
    <mergeCell ref="B3:B4"/>
    <mergeCell ref="C3:C4"/>
  </mergeCells>
  <conditionalFormatting sqref="H40 M40 K40 E57:F57 N57 I57 L57 L32:L50 L17:L30 N17:N50 I17:I50 E17:F50 E5:E16">
    <cfRule type="cellIs" priority="24" dxfId="2" operator="equal" stopIfTrue="1">
      <formula>1</formula>
    </cfRule>
    <cfRule type="cellIs" priority="25" dxfId="1" operator="equal" stopIfTrue="1">
      <formula>2</formula>
    </cfRule>
    <cfRule type="cellIs" priority="26" dxfId="0" operator="between" stopIfTrue="1">
      <formula>3</formula>
      <formula>6</formula>
    </cfRule>
  </conditionalFormatting>
  <conditionalFormatting sqref="L51:L56 I51:I56 N51:N56 E51:F56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conditionalFormatting sqref="L31">
    <cfRule type="cellIs" priority="3" dxfId="2" operator="equal" stopIfTrue="1">
      <formula>1</formula>
    </cfRule>
    <cfRule type="cellIs" priority="4" dxfId="1" operator="equal" stopIfTrue="1">
      <formula>2</formula>
    </cfRule>
    <cfRule type="cellIs" priority="5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56"/>
  <sheetViews>
    <sheetView tabSelected="1"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I62" sqref="I62"/>
    </sheetView>
  </sheetViews>
  <sheetFormatPr defaultColWidth="9.140625" defaultRowHeight="12.75"/>
  <cols>
    <col min="1" max="1" width="7.421875" style="1" customWidth="1"/>
    <col min="2" max="2" width="30.7109375" style="2" customWidth="1"/>
    <col min="3" max="3" width="33.7109375" style="2" bestFit="1" customWidth="1"/>
    <col min="4" max="5" width="10.7109375" style="1" customWidth="1"/>
    <col min="6" max="6" width="7.7109375" style="3" customWidth="1"/>
    <col min="7" max="7" width="13.00390625" style="1" customWidth="1"/>
    <col min="8" max="8" width="8.00390625" style="1" customWidth="1"/>
    <col min="9" max="9" width="6.7109375" style="1" bestFit="1" customWidth="1"/>
    <col min="10" max="10" width="13.00390625" style="4" customWidth="1"/>
    <col min="11" max="11" width="13.00390625" style="1" customWidth="1"/>
    <col min="12" max="12" width="8.7109375" style="2" customWidth="1"/>
    <col min="13" max="13" width="8.00390625" style="2" customWidth="1"/>
    <col min="14" max="14" width="10.140625" style="2" customWidth="1"/>
    <col min="15" max="16384" width="9.140625" style="2" customWidth="1"/>
  </cols>
  <sheetData>
    <row r="1" ht="17.25" customHeight="1"/>
    <row r="2" ht="17.25" customHeight="1" thickBot="1">
      <c r="B2" s="35" t="s">
        <v>48</v>
      </c>
    </row>
    <row r="3" spans="1:13" ht="17.25" customHeight="1" thickBot="1">
      <c r="A3" s="413" t="s">
        <v>2</v>
      </c>
      <c r="B3" s="410" t="s">
        <v>0</v>
      </c>
      <c r="C3" s="445" t="s">
        <v>1</v>
      </c>
      <c r="D3" s="441" t="s">
        <v>3</v>
      </c>
      <c r="E3" s="442"/>
      <c r="F3" s="225" t="s">
        <v>4</v>
      </c>
      <c r="G3" s="161"/>
      <c r="H3" s="431"/>
      <c r="I3" s="225" t="s">
        <v>5</v>
      </c>
      <c r="J3" s="161"/>
      <c r="K3" s="431"/>
      <c r="L3" s="287" t="s">
        <v>6</v>
      </c>
      <c r="M3" s="288"/>
    </row>
    <row r="4" spans="1:13" ht="17.25" customHeight="1" thickBot="1">
      <c r="A4" s="443"/>
      <c r="B4" s="444"/>
      <c r="C4" s="446"/>
      <c r="D4" s="209" t="s">
        <v>7</v>
      </c>
      <c r="E4" s="192" t="s">
        <v>8</v>
      </c>
      <c r="F4" s="75" t="s">
        <v>9</v>
      </c>
      <c r="G4" s="5" t="s">
        <v>7</v>
      </c>
      <c r="H4" s="76" t="s">
        <v>8</v>
      </c>
      <c r="I4" s="83" t="s">
        <v>10</v>
      </c>
      <c r="J4" s="5" t="s">
        <v>7</v>
      </c>
      <c r="K4" s="76" t="s">
        <v>8</v>
      </c>
      <c r="L4" s="85" t="s">
        <v>7</v>
      </c>
      <c r="M4" s="86" t="s">
        <v>8</v>
      </c>
    </row>
    <row r="5" spans="1:13" ht="17.25" customHeight="1">
      <c r="A5" s="165">
        <v>55</v>
      </c>
      <c r="B5" s="22" t="s">
        <v>19</v>
      </c>
      <c r="C5" s="22" t="s">
        <v>73</v>
      </c>
      <c r="D5" s="21">
        <v>640</v>
      </c>
      <c r="E5" s="23">
        <v>1</v>
      </c>
      <c r="F5" s="77">
        <v>4.31</v>
      </c>
      <c r="G5" s="11">
        <v>814</v>
      </c>
      <c r="H5" s="78">
        <v>1</v>
      </c>
      <c r="I5" s="77">
        <v>4.05</v>
      </c>
      <c r="J5" s="12">
        <v>839.9999999999999</v>
      </c>
      <c r="K5" s="78">
        <v>1</v>
      </c>
      <c r="L5" s="87">
        <v>2294</v>
      </c>
      <c r="M5" s="78">
        <v>1</v>
      </c>
    </row>
    <row r="6" spans="1:13" ht="17.25" customHeight="1" hidden="1" thickBot="1">
      <c r="A6" s="114"/>
      <c r="B6" s="17">
        <f>IF(ISBLANK(A6),"",INDEX(#REF!,MATCH(A6,#REF!,0),4))</f>
      </c>
      <c r="C6" s="17">
        <f>IF(ISBLANK(A6),"",INDEX(#REF!,MATCH(A6,#REF!,0),5))</f>
      </c>
      <c r="D6" s="24" t="e">
        <f>#REF!</f>
        <v>#REF!</v>
      </c>
      <c r="E6" s="279" t="e">
        <f>#REF!</f>
        <v>#REF!</v>
      </c>
      <c r="F6" s="79"/>
      <c r="G6" s="9">
        <f aca="true" t="shared" si="0" ref="G6:G20">IF(F6="","",IF(F6-INT(F6)&gt;=(60/100),"Err",IF(ISBLANK(F6),"",IF(((INT(F6)*60)+((F6*100))-(INT(F6)*100))&gt;=574,0,IF(((INT(F6)*60)+((F6*100))-(INT(F6)*100))&gt;323,1148-((INT(F6)*60)+((F6*100))-(INT(F6)*100))*2,2440-((INT(F6)*60)+((F6*100))-(INT(F6)*100))*6)))))</f>
      </c>
      <c r="H6" s="281">
        <f aca="true" t="shared" si="1" ref="H6:H36">IF(G6="","",(RANK(G6,G$5:G$84)))</f>
      </c>
      <c r="I6" s="79"/>
      <c r="J6" s="10">
        <f aca="true" t="shared" si="2" ref="J6:J20">IF(I6="","",IF(I6-INT(I6)&gt;=(25/100),"Err",IF(ISBLANK(I6),"",((INT(I6)*25)+(100*(I6-INT(I6))))*8)))</f>
      </c>
      <c r="K6" s="281">
        <f aca="true" t="shared" si="3" ref="K6:K36">IF(J6="","",(RANK(J6,J$5:J$84)))</f>
      </c>
      <c r="L6" s="88" t="e">
        <f>IF(ISERROR(D6+J6+G6),IF(ISERROR(#REF!+J6),#REF!,(#REF!+J6)),(D6+J6+G6))</f>
        <v>#REF!</v>
      </c>
      <c r="M6" s="281">
        <f aca="true" t="shared" si="4" ref="M6:M36">IF(ISERROR(RANK(L6,L$5:L$226)),"",RANK(L6,L$5:L$226))</f>
      </c>
    </row>
    <row r="7" spans="1:13" ht="17.25" customHeight="1" hidden="1" thickBot="1">
      <c r="A7" s="115"/>
      <c r="B7" s="31">
        <f>IF(ISBLANK(A7),"",INDEX(#REF!,MATCH(A7,#REF!,0),4))</f>
      </c>
      <c r="C7" s="31">
        <f>IF(ISBLANK(A7),"",INDEX(#REF!,MATCH(A7,#REF!,0),5))</f>
      </c>
      <c r="D7" s="68" t="e">
        <f>#REF!</f>
        <v>#REF!</v>
      </c>
      <c r="E7" s="147" t="e">
        <f>#REF!</f>
        <v>#REF!</v>
      </c>
      <c r="F7" s="81"/>
      <c r="G7" s="14">
        <f t="shared" si="0"/>
      </c>
      <c r="H7" s="82">
        <f t="shared" si="1"/>
      </c>
      <c r="I7" s="81"/>
      <c r="J7" s="15">
        <f t="shared" si="2"/>
      </c>
      <c r="K7" s="82">
        <f t="shared" si="3"/>
      </c>
      <c r="L7" s="89" t="e">
        <f>IF(ISERROR(D7+J7+G7),IF(ISERROR(#REF!+J7),#REF!,(#REF!+J7)),(D7+J7+G7))</f>
        <v>#REF!</v>
      </c>
      <c r="M7" s="82">
        <f t="shared" si="4"/>
      </c>
    </row>
    <row r="8" spans="1:13" ht="17.25" customHeight="1" hidden="1" thickBot="1">
      <c r="A8" s="50"/>
      <c r="B8" s="132">
        <f>IF(ISBLANK(A8),"",INDEX(#REF!,MATCH(A8,#REF!,0),4))</f>
      </c>
      <c r="C8" s="132">
        <f>IF(ISBLANK(A8),"",INDEX(#REF!,MATCH(A8,#REF!,0),5))</f>
      </c>
      <c r="D8" s="167" t="e">
        <f>#REF!</f>
        <v>#REF!</v>
      </c>
      <c r="E8" s="239" t="e">
        <f>#REF!</f>
        <v>#REF!</v>
      </c>
      <c r="F8" s="220"/>
      <c r="G8" s="196">
        <f t="shared" si="0"/>
      </c>
      <c r="H8" s="221">
        <f t="shared" si="1"/>
      </c>
      <c r="I8" s="220"/>
      <c r="J8" s="197">
        <f t="shared" si="2"/>
      </c>
      <c r="K8" s="221">
        <f t="shared" si="3"/>
      </c>
      <c r="L8" s="240" t="e">
        <f>IF(ISERROR(D8+J8+G8),IF(ISERROR(#REF!+J8),#REF!,(#REF!+J8)),(D8+J8+G8))</f>
        <v>#REF!</v>
      </c>
      <c r="M8" s="221">
        <f t="shared" si="4"/>
      </c>
    </row>
    <row r="9" spans="1:13" ht="17.25" customHeight="1" hidden="1" thickBot="1">
      <c r="A9" s="165"/>
      <c r="B9" s="22">
        <f>IF(ISBLANK(A9),"",INDEX(#REF!,MATCH(A9,#REF!,0),4))</f>
      </c>
      <c r="C9" s="22">
        <f>IF(ISBLANK(A9),"",INDEX(#REF!,MATCH(A9,#REF!,0),5))</f>
      </c>
      <c r="D9" s="21" t="e">
        <f>#REF!</f>
        <v>#REF!</v>
      </c>
      <c r="E9" s="23" t="e">
        <f>#REF!</f>
        <v>#REF!</v>
      </c>
      <c r="F9" s="77"/>
      <c r="G9" s="11">
        <f t="shared" si="0"/>
      </c>
      <c r="H9" s="78">
        <f t="shared" si="1"/>
      </c>
      <c r="I9" s="77"/>
      <c r="J9" s="12">
        <f t="shared" si="2"/>
      </c>
      <c r="K9" s="78">
        <f t="shared" si="3"/>
      </c>
      <c r="L9" s="87" t="e">
        <f>IF(ISERROR(D9+J9+G9),IF(ISERROR(#REF!+J9),#REF!,(#REF!+J9)),(D9+J9+G9))</f>
        <v>#REF!</v>
      </c>
      <c r="M9" s="78">
        <f t="shared" si="4"/>
      </c>
    </row>
    <row r="10" spans="1:13" ht="17.25" customHeight="1" hidden="1" thickBot="1">
      <c r="A10" s="114"/>
      <c r="B10" s="17">
        <f>IF(ISBLANK(A10),"",INDEX(#REF!,MATCH(A10,#REF!,0),4))</f>
      </c>
      <c r="C10" s="17">
        <f>IF(ISBLANK(A10),"",INDEX(#REF!,MATCH(A10,#REF!,0),5))</f>
      </c>
      <c r="D10" s="24" t="e">
        <f>#REF!</f>
        <v>#REF!</v>
      </c>
      <c r="E10" s="25" t="e">
        <f>#REF!</f>
        <v>#REF!</v>
      </c>
      <c r="F10" s="79"/>
      <c r="G10" s="9">
        <f t="shared" si="0"/>
      </c>
      <c r="H10" s="80">
        <f t="shared" si="1"/>
      </c>
      <c r="I10" s="79"/>
      <c r="J10" s="10">
        <f t="shared" si="2"/>
      </c>
      <c r="K10" s="80">
        <f t="shared" si="3"/>
      </c>
      <c r="L10" s="88" t="e">
        <f>IF(ISERROR(D10+J10+G10),IF(ISERROR(#REF!+J10),#REF!,(#REF!+J10)),(D10+J10+G10))</f>
        <v>#REF!</v>
      </c>
      <c r="M10" s="80">
        <f t="shared" si="4"/>
      </c>
    </row>
    <row r="11" spans="1:13" ht="17.25" customHeight="1" hidden="1" thickBot="1">
      <c r="A11" s="115"/>
      <c r="B11" s="31">
        <f>IF(ISBLANK(A11),"",INDEX(#REF!,MATCH(A11,#REF!,0),4))</f>
      </c>
      <c r="C11" s="31">
        <f>IF(ISBLANK(A11),"",INDEX(#REF!,MATCH(A11,#REF!,0),5))</f>
      </c>
      <c r="D11" s="68" t="e">
        <f>#REF!</f>
        <v>#REF!</v>
      </c>
      <c r="E11" s="147" t="e">
        <f>#REF!</f>
        <v>#REF!</v>
      </c>
      <c r="F11" s="81"/>
      <c r="G11" s="14">
        <f t="shared" si="0"/>
      </c>
      <c r="H11" s="82">
        <f t="shared" si="1"/>
      </c>
      <c r="I11" s="81"/>
      <c r="J11" s="15">
        <f t="shared" si="2"/>
      </c>
      <c r="K11" s="82">
        <f t="shared" si="3"/>
      </c>
      <c r="L11" s="89" t="e">
        <f>IF(ISERROR(D11+J11+G11),IF(ISERROR(#REF!+J11),#REF!,(#REF!+J11)),(D11+J11+G11))</f>
        <v>#REF!</v>
      </c>
      <c r="M11" s="82">
        <f t="shared" si="4"/>
      </c>
    </row>
    <row r="12" spans="1:13" ht="17.25" customHeight="1" hidden="1" thickBot="1">
      <c r="A12" s="165"/>
      <c r="B12" s="22">
        <f>IF(ISBLANK(A12),"",INDEX(#REF!,MATCH(A12,#REF!,0),4))</f>
      </c>
      <c r="C12" s="22">
        <f>IF(ISBLANK(A12),"",INDEX(#REF!,MATCH(A12,#REF!,0),5))</f>
      </c>
      <c r="D12" s="21" t="e">
        <f>#REF!</f>
        <v>#REF!</v>
      </c>
      <c r="E12" s="23" t="e">
        <f>#REF!</f>
        <v>#REF!</v>
      </c>
      <c r="F12" s="77"/>
      <c r="G12" s="11">
        <f t="shared" si="0"/>
      </c>
      <c r="H12" s="78">
        <f t="shared" si="1"/>
      </c>
      <c r="I12" s="77"/>
      <c r="J12" s="12">
        <f t="shared" si="2"/>
      </c>
      <c r="K12" s="78">
        <f t="shared" si="3"/>
      </c>
      <c r="L12" s="87" t="e">
        <f>IF(ISERROR(D12+J12+G12),IF(ISERROR(#REF!+J12),#REF!,(#REF!+J12)),(D12+J12+G12))</f>
        <v>#REF!</v>
      </c>
      <c r="M12" s="78">
        <f t="shared" si="4"/>
      </c>
    </row>
    <row r="13" spans="1:13" ht="17.25" customHeight="1" hidden="1" thickBot="1">
      <c r="A13" s="114"/>
      <c r="B13" s="17">
        <f>IF(ISBLANK(A13),"",INDEX(#REF!,MATCH(A13,#REF!,0),4))</f>
      </c>
      <c r="C13" s="17">
        <f>IF(ISBLANK(A13),"",INDEX(#REF!,MATCH(A13,#REF!,0),5))</f>
      </c>
      <c r="D13" s="24" t="e">
        <f>#REF!</f>
        <v>#REF!</v>
      </c>
      <c r="E13" s="25" t="e">
        <f>#REF!</f>
        <v>#REF!</v>
      </c>
      <c r="F13" s="79"/>
      <c r="G13" s="9">
        <f t="shared" si="0"/>
      </c>
      <c r="H13" s="80">
        <f t="shared" si="1"/>
      </c>
      <c r="I13" s="79"/>
      <c r="J13" s="10">
        <f t="shared" si="2"/>
      </c>
      <c r="K13" s="80">
        <f t="shared" si="3"/>
      </c>
      <c r="L13" s="88" t="e">
        <f>IF(ISERROR(D13+J13+G13),IF(ISERROR(#REF!+J13),#REF!,(#REF!+J13)),(D13+J13+G13))</f>
        <v>#REF!</v>
      </c>
      <c r="M13" s="80">
        <f t="shared" si="4"/>
      </c>
    </row>
    <row r="14" spans="1:13" ht="17.25" customHeight="1" hidden="1" thickBot="1">
      <c r="A14" s="114"/>
      <c r="B14" s="17">
        <f>IF(ISBLANK(A14),"",INDEX(#REF!,MATCH(A14,#REF!,0),4))</f>
      </c>
      <c r="C14" s="17">
        <f>IF(ISBLANK(A14),"",INDEX(#REF!,MATCH(A14,#REF!,0),5))</f>
      </c>
      <c r="D14" s="24" t="e">
        <f>#REF!</f>
        <v>#REF!</v>
      </c>
      <c r="E14" s="25" t="e">
        <f>#REF!</f>
        <v>#REF!</v>
      </c>
      <c r="F14" s="79"/>
      <c r="G14" s="9">
        <f t="shared" si="0"/>
      </c>
      <c r="H14" s="80">
        <f t="shared" si="1"/>
      </c>
      <c r="I14" s="79"/>
      <c r="J14" s="10">
        <f t="shared" si="2"/>
      </c>
      <c r="K14" s="80">
        <f t="shared" si="3"/>
      </c>
      <c r="L14" s="88" t="e">
        <f>IF(ISERROR(D14+J14+G14),IF(ISERROR(#REF!+J14),#REF!,(#REF!+J14)),(D14+J14+G14))</f>
        <v>#REF!</v>
      </c>
      <c r="M14" s="80">
        <f t="shared" si="4"/>
      </c>
    </row>
    <row r="15" spans="1:13" ht="17.25" customHeight="1" hidden="1" thickBot="1">
      <c r="A15" s="115"/>
      <c r="B15" s="31">
        <f>IF(ISBLANK(A15),"",INDEX(#REF!,MATCH(A15,#REF!,0),4))</f>
      </c>
      <c r="C15" s="31">
        <f>IF(ISBLANK(A15),"",INDEX(#REF!,MATCH(A15,#REF!,0),5))</f>
      </c>
      <c r="D15" s="68" t="e">
        <f>#REF!</f>
        <v>#REF!</v>
      </c>
      <c r="E15" s="147" t="e">
        <f>#REF!</f>
        <v>#REF!</v>
      </c>
      <c r="F15" s="81"/>
      <c r="G15" s="14">
        <f t="shared" si="0"/>
      </c>
      <c r="H15" s="82">
        <f t="shared" si="1"/>
      </c>
      <c r="I15" s="81"/>
      <c r="J15" s="15">
        <f t="shared" si="2"/>
      </c>
      <c r="K15" s="82">
        <f t="shared" si="3"/>
      </c>
      <c r="L15" s="89" t="e">
        <f>IF(ISERROR(D15+J15+G15),IF(ISERROR(#REF!+J15),#REF!,(#REF!+J15)),(D15+J15+G15))</f>
        <v>#REF!</v>
      </c>
      <c r="M15" s="82">
        <f t="shared" si="4"/>
      </c>
    </row>
    <row r="16" spans="1:13" ht="17.25" customHeight="1" hidden="1" thickBot="1">
      <c r="A16" s="164"/>
      <c r="B16" s="45">
        <f>IF(ISBLANK(A16),"",INDEX(#REF!,MATCH(A16,#REF!,0),4))</f>
      </c>
      <c r="C16" s="45">
        <f>IF(ISBLANK(A16),"",INDEX(#REF!,MATCH(A16,#REF!,0),5))</f>
      </c>
      <c r="D16" s="67"/>
      <c r="E16" s="67" t="e">
        <f>#REF!</f>
        <v>#REF!</v>
      </c>
      <c r="F16" s="72"/>
      <c r="G16" s="73">
        <f t="shared" si="0"/>
      </c>
      <c r="H16" s="74">
        <f t="shared" si="1"/>
      </c>
      <c r="I16" s="72"/>
      <c r="J16" s="74">
        <f t="shared" si="2"/>
      </c>
      <c r="K16" s="74">
        <f t="shared" si="3"/>
      </c>
      <c r="L16" s="84"/>
      <c r="M16" s="74"/>
    </row>
    <row r="17" spans="1:13" ht="17.25" customHeight="1" hidden="1" thickBot="1">
      <c r="A17" s="114"/>
      <c r="B17" s="17">
        <f>IF(ISBLANK(A17),"",INDEX(#REF!,MATCH(A17,#REF!,0),4))</f>
      </c>
      <c r="C17" s="17">
        <f>IF(ISBLANK(A17),"",INDEX(#REF!,MATCH(A17,#REF!,0),5))</f>
      </c>
      <c r="D17" s="18"/>
      <c r="E17" s="18" t="e">
        <f>#REF!</f>
        <v>#REF!</v>
      </c>
      <c r="F17" s="19"/>
      <c r="G17" s="9">
        <f t="shared" si="0"/>
      </c>
      <c r="H17" s="10">
        <f t="shared" si="1"/>
      </c>
      <c r="I17" s="19"/>
      <c r="J17" s="10">
        <f t="shared" si="2"/>
      </c>
      <c r="K17" s="10">
        <f t="shared" si="3"/>
      </c>
      <c r="L17" s="20"/>
      <c r="M17" s="10"/>
    </row>
    <row r="18" spans="1:13" ht="17.25" customHeight="1" hidden="1" thickBot="1">
      <c r="A18" s="115"/>
      <c r="B18" s="31">
        <f>IF(ISBLANK(A18),"",INDEX(#REF!,MATCH(A18,#REF!,0),4))</f>
      </c>
      <c r="C18" s="31">
        <f>IF(ISBLANK(A18),"",INDEX(#REF!,MATCH(A18,#REF!,0),5))</f>
      </c>
      <c r="D18" s="32"/>
      <c r="E18" s="32" t="e">
        <f>#REF!</f>
        <v>#REF!</v>
      </c>
      <c r="F18" s="33"/>
      <c r="G18" s="14">
        <f t="shared" si="0"/>
      </c>
      <c r="H18" s="15">
        <f t="shared" si="1"/>
      </c>
      <c r="I18" s="33"/>
      <c r="J18" s="15">
        <f t="shared" si="2"/>
      </c>
      <c r="K18" s="15">
        <f t="shared" si="3"/>
      </c>
      <c r="L18" s="34"/>
      <c r="M18" s="15"/>
    </row>
    <row r="19" spans="1:13" ht="17.25" customHeight="1" hidden="1" thickBot="1">
      <c r="A19" s="113"/>
      <c r="B19" s="45">
        <f>IF(ISBLANK(A19),"",INDEX(#REF!,MATCH(A19,#REF!,0),4))</f>
      </c>
      <c r="C19" s="45">
        <f>IF(ISBLANK(A19),"",INDEX(#REF!,MATCH(A19,#REF!,0),5))</f>
      </c>
      <c r="D19" s="66">
        <f>IF(ISBLANK(A19),"",INDEX(A$5:$N$185,MATCH(A19,#REF!,0),45))</f>
      </c>
      <c r="E19" s="67">
        <f>IF(ISBLANK(A19),"",INDEX(A$5:$N$199,MATCH(A19,#REF!,0),46))</f>
      </c>
      <c r="F19" s="72">
        <f>IF(ISERROR(INDEX($A$5:$N$100,MATCH($A19,#REF!,0),22)),"",INDEX($A$5:$N$100,MATCH($A19,#REF!,0),22))</f>
      </c>
      <c r="G19" s="73">
        <f t="shared" si="0"/>
      </c>
      <c r="H19" s="74">
        <f t="shared" si="1"/>
      </c>
      <c r="I19" s="72">
        <f>IF(ISERROR(INDEX($A$5:$N$100,MATCH($A19,#REF!,0),25)),"",INDEX($A$5:$N$100,MATCH($A19,#REF!,0),25))</f>
      </c>
      <c r="J19" s="74">
        <f t="shared" si="2"/>
      </c>
      <c r="K19" s="74">
        <f t="shared" si="3"/>
      </c>
      <c r="L19" s="84" t="e">
        <f>IF(ISERROR(D19+J19+G19),IF(ISERROR(#REF!+J19),#REF!,(#REF!+J19)),(D19+J19+G19))</f>
        <v>#REF!</v>
      </c>
      <c r="M19" s="74">
        <f t="shared" si="4"/>
      </c>
    </row>
    <row r="20" spans="1:13" ht="17.25" customHeight="1" hidden="1" thickBot="1">
      <c r="A20" s="51"/>
      <c r="B20" s="17">
        <f>IF(ISBLANK(A20),"",INDEX(#REF!,MATCH(A20,#REF!,0),4))</f>
      </c>
      <c r="C20" s="17">
        <f>IF(ISBLANK(A20),"",INDEX(#REF!,MATCH(A20,#REF!,0),5))</f>
      </c>
      <c r="D20" s="40">
        <f>IF(ISBLANK(A20),"",INDEX(A$5:$N$185,MATCH(A20,#REF!,0),45))</f>
      </c>
      <c r="E20" s="18">
        <f>IF(ISBLANK(A20),"",INDEX(A$5:$N$199,MATCH(A20,#REF!,0),46))</f>
      </c>
      <c r="F20" s="19">
        <f>IF(ISERROR(INDEX($A$5:$N$100,MATCH($A20,#REF!,0),22)),"",INDEX($A$5:$N$100,MATCH($A20,#REF!,0),22))</f>
      </c>
      <c r="G20" s="9">
        <f t="shared" si="0"/>
      </c>
      <c r="H20" s="10">
        <f t="shared" si="1"/>
      </c>
      <c r="I20" s="19">
        <f>IF(ISERROR(INDEX($A$5:$N$100,MATCH($A20,#REF!,0),25)),"",INDEX($A$5:$N$100,MATCH($A20,#REF!,0),25))</f>
      </c>
      <c r="J20" s="10">
        <f t="shared" si="2"/>
      </c>
      <c r="K20" s="10">
        <f t="shared" si="3"/>
      </c>
      <c r="L20" s="20" t="e">
        <f>IF(ISERROR(D20+J20+G20),IF(ISERROR(#REF!+J20),#REF!,(#REF!+J20)),(D20+J20+G20))</f>
        <v>#REF!</v>
      </c>
      <c r="M20" s="10">
        <f t="shared" si="4"/>
      </c>
    </row>
    <row r="21" spans="1:13" ht="17.25" customHeight="1" hidden="1" thickBot="1">
      <c r="A21" s="51"/>
      <c r="B21" s="17">
        <f>IF(ISBLANK(A21),"",INDEX(#REF!,MATCH(A21,#REF!,0),4))</f>
      </c>
      <c r="C21" s="17">
        <f>IF(ISBLANK(A21),"",INDEX(#REF!,MATCH(A21,#REF!,0),5))</f>
      </c>
      <c r="D21" s="40">
        <f>IF(ISBLANK(A21),"",INDEX(A$5:$N$185,MATCH(A21,#REF!,0),45))</f>
      </c>
      <c r="E21" s="18">
        <f>IF(ISBLANK(A21),"",INDEX(A$5:$N$199,MATCH(A21,#REF!,0),46))</f>
      </c>
      <c r="F21" s="19">
        <f>IF(ISERROR(INDEX($A$5:$N$100,MATCH($A21,#REF!,0),22)),"",INDEX($A$5:$N$100,MATCH($A21,#REF!,0),22))</f>
      </c>
      <c r="G21" s="9">
        <f aca="true" t="shared" si="5" ref="G21:G42">IF(F21="","",IF(F21-INT(F21)&gt;=(60/100),"Err",IF(ISBLANK(F21),"",IF(((INT(F21)*60)+((F21*100))-(INT(F21)*100))&gt;=574,0,IF(((INT(F21)*60)+((F21*100))-(INT(F21)*100))&gt;323,1148-((INT(F21)*60)+((F21*100))-(INT(F21)*100))*2,2440-((INT(F21)*60)+((F21*100))-(INT(F21)*100))*6)))))</f>
      </c>
      <c r="H21" s="10">
        <f t="shared" si="1"/>
      </c>
      <c r="I21" s="19">
        <f>IF(ISERROR(INDEX($A$5:$N$100,MATCH($A21,#REF!,0),25)),"",INDEX($A$5:$N$100,MATCH($A21,#REF!,0),25))</f>
      </c>
      <c r="J21" s="10">
        <f aca="true" t="shared" si="6" ref="J21:J42">IF(I21="","",IF(I21-INT(I21)&gt;=(25/100),"Err",IF(ISBLANK(I21),"",((INT(I21)*25)+(100*(I21-INT(I21))))*8)))</f>
      </c>
      <c r="K21" s="10">
        <f t="shared" si="3"/>
      </c>
      <c r="L21" s="20" t="e">
        <f>IF(ISERROR(D21+J21+G21),IF(ISERROR(#REF!+J21),#REF!,(#REF!+J21)),(D21+J21+G21))</f>
        <v>#REF!</v>
      </c>
      <c r="M21" s="10">
        <f t="shared" si="4"/>
      </c>
    </row>
    <row r="22" spans="1:13" ht="17.25" customHeight="1" hidden="1" thickBot="1">
      <c r="A22" s="51"/>
      <c r="B22" s="17">
        <f>IF(ISBLANK(A22),"",INDEX(#REF!,MATCH(A22,#REF!,0),4))</f>
      </c>
      <c r="C22" s="17">
        <f>IF(ISBLANK(A22),"",INDEX(#REF!,MATCH(A22,#REF!,0),5))</f>
      </c>
      <c r="D22" s="40">
        <f>IF(ISBLANK(A22),"",INDEX(A$5:$N$185,MATCH(A22,#REF!,0),45))</f>
      </c>
      <c r="E22" s="18">
        <f>IF(ISBLANK(A22),"",INDEX(A$5:$N$199,MATCH(A22,#REF!,0),46))</f>
      </c>
      <c r="F22" s="19">
        <f>IF(ISERROR(INDEX($A$5:$N$100,MATCH($A22,#REF!,0),22)),"",INDEX($A$5:$N$100,MATCH($A22,#REF!,0),22))</f>
      </c>
      <c r="G22" s="9">
        <f t="shared" si="5"/>
      </c>
      <c r="H22" s="10">
        <f t="shared" si="1"/>
      </c>
      <c r="I22" s="19">
        <f>IF(ISERROR(INDEX($A$5:$N$100,MATCH($A22,#REF!,0),25)),"",INDEX($A$5:$N$100,MATCH($A22,#REF!,0),25))</f>
      </c>
      <c r="J22" s="10">
        <f t="shared" si="6"/>
      </c>
      <c r="K22" s="10">
        <f t="shared" si="3"/>
      </c>
      <c r="L22" s="20" t="e">
        <f>IF(ISERROR(D22+J22+G22),IF(ISERROR(#REF!+J22),#REF!,(#REF!+J22)),(D22+J22+G22))</f>
        <v>#REF!</v>
      </c>
      <c r="M22" s="10">
        <f t="shared" si="4"/>
      </c>
    </row>
    <row r="23" spans="1:13" ht="17.25" customHeight="1" hidden="1" thickBot="1">
      <c r="A23" s="51"/>
      <c r="B23" s="17">
        <f>IF(ISBLANK(A23),"",INDEX(#REF!,MATCH(A23,#REF!,0),4))</f>
      </c>
      <c r="C23" s="17">
        <f>IF(ISBLANK(A23),"",INDEX(#REF!,MATCH(A23,#REF!,0),5))</f>
      </c>
      <c r="D23" s="40">
        <f>IF(ISBLANK(A23),"",INDEX(A$5:$N$185,MATCH(A23,#REF!,0),45))</f>
      </c>
      <c r="E23" s="18">
        <f>IF(ISBLANK(A23),"",INDEX(A$5:$N$199,MATCH(A23,#REF!,0),46))</f>
      </c>
      <c r="F23" s="19">
        <f>IF(ISERROR(INDEX($A$5:$N$100,MATCH($A23,#REF!,0),22)),"",INDEX($A$5:$N$100,MATCH($A23,#REF!,0),22))</f>
      </c>
      <c r="G23" s="9">
        <f t="shared" si="5"/>
      </c>
      <c r="H23" s="10">
        <f t="shared" si="1"/>
      </c>
      <c r="I23" s="19">
        <f>IF(ISERROR(INDEX($A$5:$N$100,MATCH($A23,#REF!,0),25)),"",INDEX($A$5:$N$100,MATCH($A23,#REF!,0),25))</f>
      </c>
      <c r="J23" s="10">
        <f t="shared" si="6"/>
      </c>
      <c r="K23" s="10">
        <f t="shared" si="3"/>
      </c>
      <c r="L23" s="20" t="e">
        <f>IF(ISERROR(D23+J23+G23),IF(ISERROR(#REF!+J23),#REF!,(#REF!+J23)),(D23+J23+G23))</f>
        <v>#REF!</v>
      </c>
      <c r="M23" s="10">
        <f t="shared" si="4"/>
      </c>
    </row>
    <row r="24" spans="1:13" ht="17.25" customHeight="1" hidden="1" thickBot="1">
      <c r="A24" s="51"/>
      <c r="B24" s="17">
        <f>IF(ISBLANK(A24),"",INDEX(#REF!,MATCH(A24,#REF!,0),4))</f>
      </c>
      <c r="C24" s="17">
        <f>IF(ISBLANK(A24),"",INDEX(#REF!,MATCH(A24,#REF!,0),5))</f>
      </c>
      <c r="D24" s="40">
        <f>IF(ISBLANK(A24),"",INDEX(A$5:$N$185,MATCH(A24,#REF!,0),45))</f>
      </c>
      <c r="E24" s="18">
        <f>IF(ISBLANK(A24),"",INDEX(A$5:$N$199,MATCH(A24,#REF!,0),46))</f>
      </c>
      <c r="F24" s="19">
        <f>IF(ISERROR(INDEX($A$5:$N$100,MATCH($A24,#REF!,0),22)),"",INDEX($A$5:$N$100,MATCH($A24,#REF!,0),22))</f>
      </c>
      <c r="G24" s="9">
        <f t="shared" si="5"/>
      </c>
      <c r="H24" s="10">
        <f t="shared" si="1"/>
      </c>
      <c r="I24" s="19">
        <f>IF(ISERROR(INDEX($A$5:$N$100,MATCH($A24,#REF!,0),25)),"",INDEX($A$5:$N$100,MATCH($A24,#REF!,0),25))</f>
      </c>
      <c r="J24" s="10">
        <f t="shared" si="6"/>
      </c>
      <c r="K24" s="10">
        <f t="shared" si="3"/>
      </c>
      <c r="L24" s="20" t="e">
        <f>IF(ISERROR(D24+J24+G24),IF(ISERROR(#REF!+J24),#REF!,(#REF!+J24)),(D24+J24+G24))</f>
        <v>#REF!</v>
      </c>
      <c r="M24" s="10">
        <f t="shared" si="4"/>
      </c>
    </row>
    <row r="25" spans="1:13" ht="17.25" customHeight="1" hidden="1" thickBot="1">
      <c r="A25" s="51"/>
      <c r="B25" s="17">
        <f>IF(ISBLANK(A25),"",INDEX(#REF!,MATCH(A25,#REF!,0),4))</f>
      </c>
      <c r="C25" s="17">
        <f>IF(ISBLANK(A25),"",INDEX(#REF!,MATCH(A25,#REF!,0),5))</f>
      </c>
      <c r="D25" s="40">
        <f>IF(ISBLANK(A25),"",INDEX(A$5:$N$185,MATCH(A25,#REF!,0),45))</f>
      </c>
      <c r="E25" s="18">
        <f>IF(ISBLANK(A25),"",INDEX(A$5:$N$199,MATCH(A25,#REF!,0),46))</f>
      </c>
      <c r="F25" s="19">
        <f>IF(ISERROR(INDEX($A$5:$N$100,MATCH($A25,#REF!,0),22)),"",INDEX($A$5:$N$100,MATCH($A25,#REF!,0),22))</f>
      </c>
      <c r="G25" s="9">
        <f t="shared" si="5"/>
      </c>
      <c r="H25" s="10">
        <f t="shared" si="1"/>
      </c>
      <c r="I25" s="19">
        <f>IF(ISERROR(INDEX($A$5:$N$100,MATCH($A25,#REF!,0),25)),"",INDEX($A$5:$N$100,MATCH($A25,#REF!,0),25))</f>
      </c>
      <c r="J25" s="10">
        <f t="shared" si="6"/>
      </c>
      <c r="K25" s="10">
        <f t="shared" si="3"/>
      </c>
      <c r="L25" s="20" t="e">
        <f>IF(ISERROR(D25+J25+G25),IF(ISERROR(#REF!+J25),#REF!,(#REF!+J25)),(D25+J25+G25))</f>
        <v>#REF!</v>
      </c>
      <c r="M25" s="10">
        <f t="shared" si="4"/>
      </c>
    </row>
    <row r="26" spans="1:13" ht="17.25" customHeight="1" hidden="1" thickBot="1">
      <c r="A26" s="51"/>
      <c r="B26" s="17">
        <f>IF(ISBLANK(A26),"",INDEX(#REF!,MATCH(A26,#REF!,0),4))</f>
      </c>
      <c r="C26" s="17">
        <f>IF(ISBLANK(A26),"",INDEX(#REF!,MATCH(A26,#REF!,0),5))</f>
      </c>
      <c r="D26" s="40">
        <f>IF(ISBLANK(A26),"",INDEX(A$5:$N$185,MATCH(A26,#REF!,0),45))</f>
      </c>
      <c r="E26" s="18">
        <f>IF(ISBLANK(A26),"",INDEX(A$5:$N$199,MATCH(A26,#REF!,0),46))</f>
      </c>
      <c r="F26" s="19">
        <f>IF(ISERROR(INDEX($A$5:$N$100,MATCH($A26,#REF!,0),22)),"",INDEX($A$5:$N$100,MATCH($A26,#REF!,0),22))</f>
      </c>
      <c r="G26" s="9">
        <f t="shared" si="5"/>
      </c>
      <c r="H26" s="10">
        <f t="shared" si="1"/>
      </c>
      <c r="I26" s="19">
        <f>IF(ISERROR(INDEX($A$5:$N$100,MATCH($A26,#REF!,0),25)),"",INDEX($A$5:$N$100,MATCH($A26,#REF!,0),25))</f>
      </c>
      <c r="J26" s="10">
        <f t="shared" si="6"/>
      </c>
      <c r="K26" s="10">
        <f t="shared" si="3"/>
      </c>
      <c r="L26" s="20" t="e">
        <f>IF(ISERROR(D26+J26+G26),IF(ISERROR(#REF!+J26),#REF!,(#REF!+J26)),(D26+J26+G26))</f>
        <v>#REF!</v>
      </c>
      <c r="M26" s="10">
        <f t="shared" si="4"/>
      </c>
    </row>
    <row r="27" spans="1:13" ht="17.25" customHeight="1" hidden="1" thickBot="1">
      <c r="A27" s="51"/>
      <c r="B27" s="17">
        <f>IF(ISBLANK(A27),"",INDEX(#REF!,MATCH(A27,#REF!,0),4))</f>
      </c>
      <c r="C27" s="17">
        <f>IF(ISBLANK(A27),"",INDEX(#REF!,MATCH(A27,#REF!,0),5))</f>
      </c>
      <c r="D27" s="40">
        <f>IF(ISBLANK(A27),"",INDEX(A$5:$N$185,MATCH(A27,#REF!,0),45))</f>
      </c>
      <c r="E27" s="18">
        <f>IF(ISBLANK(A27),"",INDEX(A$5:$N$199,MATCH(A27,#REF!,0),46))</f>
      </c>
      <c r="F27" s="19">
        <f>IF(ISERROR(INDEX($A$5:$N$100,MATCH($A27,#REF!,0),22)),"",INDEX($A$5:$N$100,MATCH($A27,#REF!,0),22))</f>
      </c>
      <c r="G27" s="9">
        <f t="shared" si="5"/>
      </c>
      <c r="H27" s="10">
        <f t="shared" si="1"/>
      </c>
      <c r="I27" s="19">
        <f>IF(ISERROR(INDEX($A$5:$N$100,MATCH($A27,#REF!,0),25)),"",INDEX($A$5:$N$100,MATCH($A27,#REF!,0),25))</f>
      </c>
      <c r="J27" s="10">
        <f t="shared" si="6"/>
      </c>
      <c r="K27" s="10">
        <f t="shared" si="3"/>
      </c>
      <c r="L27" s="20" t="e">
        <f>IF(ISERROR(D27+J27+G27),IF(ISERROR(#REF!+J27),#REF!,(#REF!+J27)),(D27+J27+G27))</f>
        <v>#REF!</v>
      </c>
      <c r="M27" s="10">
        <f t="shared" si="4"/>
      </c>
    </row>
    <row r="28" spans="1:13" ht="17.25" customHeight="1" hidden="1" thickBot="1">
      <c r="A28" s="51"/>
      <c r="B28" s="17">
        <f>IF(ISBLANK(A28),"",INDEX(#REF!,MATCH(A28,#REF!,0),4))</f>
      </c>
      <c r="C28" s="17">
        <f>IF(ISBLANK(A28),"",INDEX(#REF!,MATCH(A28,#REF!,0),5))</f>
      </c>
      <c r="D28" s="40">
        <f>IF(ISBLANK(A28),"",INDEX(A$5:$N$185,MATCH(A28,#REF!,0),45))</f>
      </c>
      <c r="E28" s="18">
        <f>IF(ISBLANK(A28),"",INDEX(A$5:$N$199,MATCH(A28,#REF!,0),46))</f>
      </c>
      <c r="F28" s="19">
        <f>IF(ISERROR(INDEX($A$5:$N$100,MATCH($A28,#REF!,0),22)),"",INDEX($A$5:$N$100,MATCH($A28,#REF!,0),22))</f>
      </c>
      <c r="G28" s="9">
        <f t="shared" si="5"/>
      </c>
      <c r="H28" s="10">
        <f t="shared" si="1"/>
      </c>
      <c r="I28" s="19">
        <f>IF(ISERROR(INDEX($A$5:$N$100,MATCH($A28,#REF!,0),25)),"",INDEX($A$5:$N$100,MATCH($A28,#REF!,0),25))</f>
      </c>
      <c r="J28" s="10">
        <f t="shared" si="6"/>
      </c>
      <c r="K28" s="10">
        <f t="shared" si="3"/>
      </c>
      <c r="L28" s="20" t="e">
        <f>IF(ISERROR(D28+J28+G28),IF(ISERROR(#REF!+J28),#REF!,(#REF!+J28)),(D28+J28+G28))</f>
        <v>#REF!</v>
      </c>
      <c r="M28" s="10">
        <f t="shared" si="4"/>
      </c>
    </row>
    <row r="29" spans="1:13" ht="17.25" customHeight="1" hidden="1" thickBot="1">
      <c r="A29" s="51"/>
      <c r="B29" s="17">
        <f>IF(ISBLANK(A29),"",INDEX(#REF!,MATCH(A29,#REF!,0),4))</f>
      </c>
      <c r="C29" s="17">
        <f>IF(ISBLANK(A29),"",INDEX(#REF!,MATCH(A29,#REF!,0),5))</f>
      </c>
      <c r="D29" s="40">
        <f>IF(ISBLANK(A29),"",INDEX(A$5:$N$185,MATCH(A29,#REF!,0),45))</f>
      </c>
      <c r="E29" s="18">
        <f>IF(ISBLANK(A29),"",INDEX(A$5:$N$199,MATCH(A29,#REF!,0),46))</f>
      </c>
      <c r="F29" s="19">
        <f>IF(ISERROR(INDEX($A$5:$N$100,MATCH($A29,#REF!,0),22)),"",INDEX($A$5:$N$100,MATCH($A29,#REF!,0),22))</f>
      </c>
      <c r="G29" s="9">
        <f t="shared" si="5"/>
      </c>
      <c r="H29" s="10">
        <f t="shared" si="1"/>
      </c>
      <c r="I29" s="19">
        <f>IF(ISERROR(INDEX($A$5:$N$100,MATCH($A29,#REF!,0),25)),"",INDEX($A$5:$N$100,MATCH($A29,#REF!,0),25))</f>
      </c>
      <c r="J29" s="10">
        <f t="shared" si="6"/>
      </c>
      <c r="K29" s="10">
        <f t="shared" si="3"/>
      </c>
      <c r="L29" s="20" t="e">
        <f>IF(ISERROR(D29+J29+G29),IF(ISERROR(#REF!+J29),#REF!,(#REF!+J29)),(D29+J29+G29))</f>
        <v>#REF!</v>
      </c>
      <c r="M29" s="10">
        <f t="shared" si="4"/>
      </c>
    </row>
    <row r="30" spans="1:13" ht="17.25" customHeight="1" hidden="1" thickBot="1">
      <c r="A30" s="51"/>
      <c r="B30" s="17">
        <f>IF(ISBLANK(A30),"",INDEX(#REF!,MATCH(A30,#REF!,0),4))</f>
      </c>
      <c r="C30" s="17">
        <f>IF(ISBLANK(A30),"",INDEX(#REF!,MATCH(A30,#REF!,0),5))</f>
      </c>
      <c r="D30" s="40">
        <f>IF(ISBLANK(A30),"",INDEX(A$5:$N$185,MATCH(A30,#REF!,0),45))</f>
      </c>
      <c r="E30" s="18">
        <f>IF(ISBLANK(A30),"",INDEX(A$5:$N$199,MATCH(A30,#REF!,0),46))</f>
      </c>
      <c r="F30" s="19">
        <f>IF(ISERROR(INDEX($A$5:$N$100,MATCH($A30,#REF!,0),22)),"",INDEX($A$5:$N$100,MATCH($A30,#REF!,0),22))</f>
      </c>
      <c r="G30" s="9">
        <f t="shared" si="5"/>
      </c>
      <c r="H30" s="10">
        <f t="shared" si="1"/>
      </c>
      <c r="I30" s="19">
        <f>IF(ISERROR(INDEX($A$5:$N$100,MATCH($A30,#REF!,0),25)),"",INDEX($A$5:$N$100,MATCH($A30,#REF!,0),25))</f>
      </c>
      <c r="J30" s="10">
        <f t="shared" si="6"/>
      </c>
      <c r="K30" s="10">
        <f t="shared" si="3"/>
      </c>
      <c r="L30" s="20" t="e">
        <f>IF(ISERROR(D30+J30+G30),IF(ISERROR(#REF!+J30),#REF!,(#REF!+J30)),(D30+J30+G30))</f>
        <v>#REF!</v>
      </c>
      <c r="M30" s="10">
        <f t="shared" si="4"/>
      </c>
    </row>
    <row r="31" spans="1:13" ht="17.25" customHeight="1" hidden="1" thickBot="1">
      <c r="A31" s="51"/>
      <c r="B31" s="17">
        <f>IF(ISBLANK(A31),"",INDEX(#REF!,MATCH(A31,#REF!,0),4))</f>
      </c>
      <c r="C31" s="17">
        <f>IF(ISBLANK(A31),"",INDEX(#REF!,MATCH(A31,#REF!,0),5))</f>
      </c>
      <c r="D31" s="40">
        <f>IF(ISBLANK(A31),"",INDEX(A$5:$N$185,MATCH(A31,#REF!,0),45))</f>
      </c>
      <c r="E31" s="18">
        <f>IF(ISBLANK(A31),"",INDEX(A$5:$N$199,MATCH(A31,#REF!,0),46))</f>
      </c>
      <c r="F31" s="19">
        <f>IF(ISERROR(INDEX($A$5:$N$100,MATCH($A31,#REF!,0),22)),"",INDEX($A$5:$N$100,MATCH($A31,#REF!,0),22))</f>
      </c>
      <c r="G31" s="9">
        <f t="shared" si="5"/>
      </c>
      <c r="H31" s="10">
        <f t="shared" si="1"/>
      </c>
      <c r="I31" s="19">
        <f>IF(ISERROR(INDEX($A$5:$N$100,MATCH($A31,#REF!,0),25)),"",INDEX($A$5:$N$100,MATCH($A31,#REF!,0),25))</f>
      </c>
      <c r="J31" s="10">
        <f t="shared" si="6"/>
      </c>
      <c r="K31" s="10">
        <f t="shared" si="3"/>
      </c>
      <c r="L31" s="20" t="e">
        <f>IF(ISERROR(D31+J31+G31),IF(ISERROR(#REF!+J31),#REF!,(#REF!+J31)),(D31+J31+G31))</f>
        <v>#REF!</v>
      </c>
      <c r="M31" s="10">
        <f t="shared" si="4"/>
      </c>
    </row>
    <row r="32" spans="1:13" ht="17.25" customHeight="1" hidden="1" thickBot="1">
      <c r="A32" s="51"/>
      <c r="B32" s="17">
        <f>IF(ISBLANK(A32),"",INDEX(#REF!,MATCH(A32,#REF!,0),4))</f>
      </c>
      <c r="C32" s="17">
        <f>IF(ISBLANK(A32),"",INDEX(#REF!,MATCH(A32,#REF!,0),5))</f>
      </c>
      <c r="D32" s="40">
        <f>IF(ISBLANK(A32),"",INDEX(A$5:$N$185,MATCH(A32,#REF!,0),45))</f>
      </c>
      <c r="E32" s="18">
        <f>IF(ISBLANK(A32),"",INDEX(A$5:$N$199,MATCH(A32,#REF!,0),46))</f>
      </c>
      <c r="F32" s="19">
        <f>IF(ISERROR(INDEX($A$5:$N$100,MATCH($A32,#REF!,0),22)),"",INDEX($A$5:$N$100,MATCH($A32,#REF!,0),22))</f>
      </c>
      <c r="G32" s="9">
        <f t="shared" si="5"/>
      </c>
      <c r="H32" s="10">
        <f t="shared" si="1"/>
      </c>
      <c r="I32" s="19">
        <f>IF(ISERROR(INDEX($A$5:$N$100,MATCH($A32,#REF!,0),25)),"",INDEX($A$5:$N$100,MATCH($A32,#REF!,0),25))</f>
      </c>
      <c r="J32" s="10">
        <f t="shared" si="6"/>
      </c>
      <c r="K32" s="10">
        <f t="shared" si="3"/>
      </c>
      <c r="L32" s="20" t="e">
        <f>IF(ISERROR(D32+J32+G32),IF(ISERROR(#REF!+J32),#REF!,(#REF!+J32)),(D32+J32+G32))</f>
        <v>#REF!</v>
      </c>
      <c r="M32" s="10">
        <f t="shared" si="4"/>
      </c>
    </row>
    <row r="33" spans="1:13" ht="17.25" customHeight="1" hidden="1" thickBot="1">
      <c r="A33" s="51"/>
      <c r="B33" s="17">
        <f>IF(ISBLANK(A33),"",INDEX(#REF!,MATCH(A33,#REF!,0),4))</f>
      </c>
      <c r="C33" s="17">
        <f>IF(ISBLANK(A33),"",INDEX(#REF!,MATCH(A33,#REF!,0),5))</f>
      </c>
      <c r="D33" s="40">
        <f>IF(ISBLANK(A33),"",INDEX(A$5:$N$185,MATCH(A33,#REF!,0),45))</f>
      </c>
      <c r="E33" s="18">
        <f>IF(ISBLANK(A33),"",INDEX(A$5:$N$199,MATCH(A33,#REF!,0),46))</f>
      </c>
      <c r="F33" s="19">
        <f>IF(ISERROR(INDEX($A$5:$N$100,MATCH($A33,#REF!,0),22)),"",INDEX($A$5:$N$100,MATCH($A33,#REF!,0),22))</f>
      </c>
      <c r="G33" s="9">
        <f t="shared" si="5"/>
      </c>
      <c r="H33" s="10">
        <f t="shared" si="1"/>
      </c>
      <c r="I33" s="19">
        <f>IF(ISERROR(INDEX($A$5:$N$100,MATCH($A33,#REF!,0),25)),"",INDEX($A$5:$N$100,MATCH($A33,#REF!,0),25))</f>
      </c>
      <c r="J33" s="10">
        <f t="shared" si="6"/>
      </c>
      <c r="K33" s="10">
        <f t="shared" si="3"/>
      </c>
      <c r="L33" s="20" t="e">
        <f>IF(ISERROR(D33+J33+G33),IF(ISERROR(#REF!+J33),#REF!,(#REF!+J33)),(D33+J33+G33))</f>
        <v>#REF!</v>
      </c>
      <c r="M33" s="10">
        <f t="shared" si="4"/>
      </c>
    </row>
    <row r="34" spans="1:13" ht="17.25" customHeight="1" hidden="1" thickBot="1">
      <c r="A34" s="51"/>
      <c r="B34" s="17">
        <f>IF(ISBLANK(A34),"",INDEX(#REF!,MATCH(A34,#REF!,0),4))</f>
      </c>
      <c r="C34" s="17">
        <f>IF(ISBLANK(A34),"",INDEX(#REF!,MATCH(A34,#REF!,0),5))</f>
      </c>
      <c r="D34" s="40">
        <f>IF(ISBLANK(A34),"",INDEX(A$5:$N$185,MATCH(A34,#REF!,0),45))</f>
      </c>
      <c r="E34" s="18">
        <f>IF(ISBLANK(A34),"",INDEX(A$5:$N$199,MATCH(A34,#REF!,0),46))</f>
      </c>
      <c r="F34" s="19">
        <f>IF(ISERROR(INDEX($A$5:$N$100,MATCH($A34,#REF!,0),22)),"",INDEX($A$5:$N$100,MATCH($A34,#REF!,0),22))</f>
      </c>
      <c r="G34" s="9">
        <f t="shared" si="5"/>
      </c>
      <c r="H34" s="10">
        <f t="shared" si="1"/>
      </c>
      <c r="I34" s="19">
        <f>IF(ISERROR(INDEX($A$5:$N$100,MATCH($A34,#REF!,0),25)),"",INDEX($A$5:$N$100,MATCH($A34,#REF!,0),25))</f>
      </c>
      <c r="J34" s="10">
        <f t="shared" si="6"/>
      </c>
      <c r="K34" s="10">
        <f t="shared" si="3"/>
      </c>
      <c r="L34" s="20" t="e">
        <f>IF(ISERROR(D34+J34+G34),IF(ISERROR(#REF!+J34),#REF!,(#REF!+J34)),(D34+J34+G34))</f>
        <v>#REF!</v>
      </c>
      <c r="M34" s="10">
        <f t="shared" si="4"/>
      </c>
    </row>
    <row r="35" spans="1:13" ht="17.25" customHeight="1" hidden="1" thickBot="1">
      <c r="A35" s="51"/>
      <c r="B35" s="17">
        <f>IF(ISBLANK(A35),"",INDEX(#REF!,MATCH(A35,#REF!,0),4))</f>
      </c>
      <c r="C35" s="17">
        <f>IF(ISBLANK(A35),"",INDEX(#REF!,MATCH(A35,#REF!,0),5))</f>
      </c>
      <c r="D35" s="40">
        <f>IF(ISBLANK(A35),"",INDEX(A$5:$N$185,MATCH(A35,#REF!,0),45))</f>
      </c>
      <c r="E35" s="18">
        <f>IF(ISBLANK(A35),"",INDEX(A$5:$N$199,MATCH(A35,#REF!,0),46))</f>
      </c>
      <c r="F35" s="19">
        <f>IF(ISERROR(INDEX($A$5:$N$100,MATCH($A35,#REF!,0),22)),"",INDEX($A$5:$N$100,MATCH($A35,#REF!,0),22))</f>
      </c>
      <c r="G35" s="9">
        <f t="shared" si="5"/>
      </c>
      <c r="H35" s="10">
        <f t="shared" si="1"/>
      </c>
      <c r="I35" s="19">
        <f>IF(ISERROR(INDEX($A$5:$N$100,MATCH($A35,#REF!,0),25)),"",INDEX($A$5:$N$100,MATCH($A35,#REF!,0),25))</f>
      </c>
      <c r="J35" s="10">
        <f t="shared" si="6"/>
      </c>
      <c r="K35" s="10">
        <f t="shared" si="3"/>
      </c>
      <c r="L35" s="20" t="e">
        <f>IF(ISERROR(D35+J35+G35),IF(ISERROR(#REF!+J35),#REF!,(#REF!+J35)),(D35+J35+G35))</f>
        <v>#REF!</v>
      </c>
      <c r="M35" s="10">
        <f t="shared" si="4"/>
      </c>
    </row>
    <row r="36" spans="1:13" ht="17.25" customHeight="1" hidden="1" thickBot="1">
      <c r="A36" s="51"/>
      <c r="B36" s="17">
        <f>IF(ISBLANK(A36),"",INDEX(#REF!,MATCH(A36,#REF!,0),4))</f>
      </c>
      <c r="C36" s="17">
        <f>IF(ISBLANK(A36),"",INDEX(#REF!,MATCH(A36,#REF!,0),5))</f>
      </c>
      <c r="D36" s="40">
        <f>IF(ISBLANK(A36),"",INDEX(A$5:$N$185,MATCH(A36,#REF!,0),45))</f>
      </c>
      <c r="E36" s="18">
        <f>IF(ISBLANK(A36),"",INDEX(A$5:$N$199,MATCH(A36,#REF!,0),46))</f>
      </c>
      <c r="F36" s="19">
        <f>IF(ISERROR(INDEX($A$5:$N$100,MATCH($A36,#REF!,0),22)),"",INDEX($A$5:$N$100,MATCH($A36,#REF!,0),22))</f>
      </c>
      <c r="G36" s="9">
        <f t="shared" si="5"/>
      </c>
      <c r="H36" s="10">
        <f t="shared" si="1"/>
      </c>
      <c r="I36" s="19">
        <f>IF(ISERROR(INDEX($A$5:$N$100,MATCH($A36,#REF!,0),25)),"",INDEX($A$5:$N$100,MATCH($A36,#REF!,0),25))</f>
      </c>
      <c r="J36" s="10">
        <f t="shared" si="6"/>
      </c>
      <c r="K36" s="10">
        <f t="shared" si="3"/>
      </c>
      <c r="L36" s="20" t="e">
        <f>IF(ISERROR(D36+J36+G36),IF(ISERROR(#REF!+J36),#REF!,(#REF!+J36)),(D36+J36+G36))</f>
        <v>#REF!</v>
      </c>
      <c r="M36" s="10">
        <f t="shared" si="4"/>
      </c>
    </row>
    <row r="37" spans="1:13" ht="17.25" customHeight="1" hidden="1" thickBot="1">
      <c r="A37" s="51"/>
      <c r="B37" s="17">
        <f>IF(ISBLANK(A37),"",INDEX(#REF!,MATCH(A37,#REF!,0),4))</f>
      </c>
      <c r="C37" s="17">
        <f>IF(ISBLANK(A37),"",INDEX(#REF!,MATCH(A37,#REF!,0),5))</f>
      </c>
      <c r="D37" s="40">
        <f>IF(ISBLANK(A37),"",INDEX(A$5:$N$185,MATCH(A37,#REF!,0),45))</f>
      </c>
      <c r="E37" s="18">
        <f>IF(ISBLANK(A37),"",INDEX(A$5:$N$199,MATCH(A37,#REF!,0),46))</f>
      </c>
      <c r="F37" s="19">
        <f>IF(ISERROR(INDEX($A$5:$N$100,MATCH($A37,#REF!,0),22)),"",INDEX($A$5:$N$100,MATCH($A37,#REF!,0),22))</f>
      </c>
      <c r="G37" s="9">
        <f t="shared" si="5"/>
      </c>
      <c r="H37" s="10">
        <f aca="true" t="shared" si="7" ref="H37:H55">IF(G37="","",(RANK(G37,G$5:G$84)))</f>
      </c>
      <c r="I37" s="19">
        <f>IF(ISERROR(INDEX($A$5:$N$100,MATCH($A37,#REF!,0),25)),"",INDEX($A$5:$N$100,MATCH($A37,#REF!,0),25))</f>
      </c>
      <c r="J37" s="10">
        <f t="shared" si="6"/>
      </c>
      <c r="K37" s="10">
        <f aca="true" t="shared" si="8" ref="K37:K55">IF(J37="","",(RANK(J37,J$5:J$84)))</f>
      </c>
      <c r="L37" s="20" t="e">
        <f>IF(ISERROR(D37+J37+G37),IF(ISERROR(#REF!+J37),#REF!,(#REF!+J37)),(D37+J37+G37))</f>
        <v>#REF!</v>
      </c>
      <c r="M37" s="10">
        <f aca="true" t="shared" si="9" ref="M37:M55">IF(ISERROR(RANK(L37,L$5:L$226)),"",RANK(L37,L$5:L$226))</f>
      </c>
    </row>
    <row r="38" spans="1:13" ht="17.25" customHeight="1" hidden="1" thickBot="1">
      <c r="A38" s="51"/>
      <c r="B38" s="17">
        <f>IF(ISBLANK(A38),"",INDEX(#REF!,MATCH(A38,#REF!,0),4))</f>
      </c>
      <c r="C38" s="17">
        <f>IF(ISBLANK(A38),"",INDEX(#REF!,MATCH(A38,#REF!,0),5))</f>
      </c>
      <c r="D38" s="40">
        <f>IF(ISBLANK(A38),"",INDEX(A$5:$N$185,MATCH(A38,#REF!,0),45))</f>
      </c>
      <c r="E38" s="18">
        <f>IF(ISBLANK(A38),"",INDEX(A$5:$N$199,MATCH(A38,#REF!,0),46))</f>
      </c>
      <c r="F38" s="19">
        <f>IF(ISERROR(INDEX($A$5:$N$100,MATCH($A38,#REF!,0),22)),"",INDEX($A$5:$N$100,MATCH($A38,#REF!,0),22))</f>
      </c>
      <c r="G38" s="9">
        <f t="shared" si="5"/>
      </c>
      <c r="H38" s="10">
        <f t="shared" si="7"/>
      </c>
      <c r="I38" s="19">
        <f>IF(ISERROR(INDEX($A$5:$N$100,MATCH($A38,#REF!,0),25)),"",INDEX($A$5:$N$100,MATCH($A38,#REF!,0),25))</f>
      </c>
      <c r="J38" s="10">
        <f t="shared" si="6"/>
      </c>
      <c r="K38" s="10">
        <f t="shared" si="8"/>
      </c>
      <c r="L38" s="20" t="e">
        <f>IF(ISERROR(D38+J38+G38),IF(ISERROR(#REF!+J38),#REF!,(#REF!+J38)),(D38+J38+G38))</f>
        <v>#REF!</v>
      </c>
      <c r="M38" s="10">
        <f t="shared" si="9"/>
      </c>
    </row>
    <row r="39" spans="1:13" ht="17.25" customHeight="1" hidden="1" thickBot="1">
      <c r="A39" s="51"/>
      <c r="B39" s="17">
        <f>IF(ISBLANK(A39),"",INDEX(#REF!,MATCH(A39,#REF!,0),4))</f>
      </c>
      <c r="C39" s="17">
        <f>IF(ISBLANK(A39),"",INDEX(#REF!,MATCH(A39,#REF!,0),5))</f>
      </c>
      <c r="D39" s="40">
        <f>IF(ISBLANK(A39),"",INDEX(A$5:$N$185,MATCH(A39,#REF!,0),45))</f>
      </c>
      <c r="E39" s="18">
        <f>IF(ISBLANK(A39),"",INDEX(A$5:$N$199,MATCH(A39,#REF!,0),46))</f>
      </c>
      <c r="F39" s="19">
        <f>IF(ISERROR(INDEX($A$5:$N$100,MATCH($A39,#REF!,0),22)),"",INDEX($A$5:$N$100,MATCH($A39,#REF!,0),22))</f>
      </c>
      <c r="G39" s="9">
        <f t="shared" si="5"/>
      </c>
      <c r="H39" s="10">
        <f t="shared" si="7"/>
      </c>
      <c r="I39" s="19">
        <f>IF(ISERROR(INDEX($A$5:$N$100,MATCH($A39,#REF!,0),25)),"",INDEX($A$5:$N$100,MATCH($A39,#REF!,0),25))</f>
      </c>
      <c r="J39" s="10">
        <f t="shared" si="6"/>
      </c>
      <c r="K39" s="10">
        <f t="shared" si="8"/>
      </c>
      <c r="L39" s="20" t="e">
        <f>IF(ISERROR(D39+J39+G39),IF(ISERROR(#REF!+J39),#REF!,(#REF!+J39)),(D39+J39+G39))</f>
        <v>#REF!</v>
      </c>
      <c r="M39" s="10">
        <f t="shared" si="9"/>
      </c>
    </row>
    <row r="40" spans="1:13" ht="17.25" customHeight="1" hidden="1" thickBot="1">
      <c r="A40" s="51"/>
      <c r="B40" s="17">
        <f>IF(ISBLANK(A40),"",INDEX(#REF!,MATCH(A40,#REF!,0),4))</f>
      </c>
      <c r="C40" s="17">
        <f>IF(ISBLANK(A40),"",INDEX(#REF!,MATCH(A40,#REF!,0),5))</f>
      </c>
      <c r="D40" s="40">
        <f>IF(ISBLANK(A40),"",INDEX(A$5:$N$185,MATCH(A40,#REF!,0),45))</f>
      </c>
      <c r="E40" s="18">
        <f>IF(ISBLANK(A40),"",INDEX(A$5:$N$199,MATCH(A40,#REF!,0),46))</f>
      </c>
      <c r="F40" s="19">
        <f>IF(ISERROR(INDEX($A$5:$N$100,MATCH($A40,#REF!,0),22)),"",INDEX($A$5:$N$100,MATCH($A40,#REF!,0),22))</f>
      </c>
      <c r="G40" s="9">
        <f t="shared" si="5"/>
      </c>
      <c r="H40" s="10">
        <f t="shared" si="7"/>
      </c>
      <c r="I40" s="19">
        <f>IF(ISERROR(INDEX($A$5:$N$100,MATCH($A40,#REF!,0),25)),"",INDEX($A$5:$N$100,MATCH($A40,#REF!,0),25))</f>
      </c>
      <c r="J40" s="10">
        <f t="shared" si="6"/>
      </c>
      <c r="K40" s="10">
        <f t="shared" si="8"/>
      </c>
      <c r="L40" s="20" t="e">
        <f>IF(ISERROR(D40+J40+G40),IF(ISERROR(#REF!+J40),#REF!,(#REF!+J40)),(D40+J40+G40))</f>
        <v>#REF!</v>
      </c>
      <c r="M40" s="10">
        <f t="shared" si="9"/>
      </c>
    </row>
    <row r="41" spans="1:13" ht="17.25" customHeight="1" hidden="1" thickBot="1">
      <c r="A41" s="51"/>
      <c r="B41" s="17">
        <f>IF(ISBLANK(A41),"",INDEX(#REF!,MATCH(A41,#REF!,0),4))</f>
      </c>
      <c r="C41" s="17">
        <f>IF(ISBLANK(A41),"",INDEX(#REF!,MATCH(A41,#REF!,0),5))</f>
      </c>
      <c r="D41" s="40">
        <f>IF(ISBLANK(A41),"",INDEX(A$5:$N$185,MATCH(A41,#REF!,0),45))</f>
      </c>
      <c r="E41" s="18">
        <f>IF(ISBLANK(A41),"",INDEX(A$5:$N$199,MATCH(A41,#REF!,0),46))</f>
      </c>
      <c r="F41" s="19">
        <f>IF(ISERROR(INDEX($A$5:$N$100,MATCH($A41,#REF!,0),22)),"",INDEX($A$5:$N$100,MATCH($A41,#REF!,0),22))</f>
      </c>
      <c r="G41" s="9">
        <f t="shared" si="5"/>
      </c>
      <c r="H41" s="10">
        <f t="shared" si="7"/>
      </c>
      <c r="I41" s="19">
        <f>IF(ISERROR(INDEX($A$5:$N$100,MATCH($A41,#REF!,0),25)),"",INDEX($A$5:$N$100,MATCH($A41,#REF!,0),25))</f>
      </c>
      <c r="J41" s="10">
        <f t="shared" si="6"/>
      </c>
      <c r="K41" s="10">
        <f t="shared" si="8"/>
      </c>
      <c r="L41" s="20" t="e">
        <f>IF(ISERROR(D41+J41+G41),IF(ISERROR(#REF!+J41),#REF!,(#REF!+J41)),(D41+J41+G41))</f>
        <v>#REF!</v>
      </c>
      <c r="M41" s="10">
        <f t="shared" si="9"/>
      </c>
    </row>
    <row r="42" spans="1:13" ht="17.25" customHeight="1" hidden="1" thickBot="1">
      <c r="A42" s="51"/>
      <c r="B42" s="17">
        <f>IF(ISBLANK(A42),"",INDEX(#REF!,MATCH(A42,#REF!,0),4))</f>
      </c>
      <c r="C42" s="17">
        <f>IF(ISBLANK(A42),"",INDEX(#REF!,MATCH(A42,#REF!,0),5))</f>
      </c>
      <c r="D42" s="40">
        <f>IF(ISBLANK(A42),"",INDEX(A$5:$N$185,MATCH(A42,#REF!,0),45))</f>
      </c>
      <c r="E42" s="18">
        <f>IF(ISBLANK(A42),"",INDEX(A$5:$N$199,MATCH(A42,#REF!,0),46))</f>
      </c>
      <c r="F42" s="19">
        <f>IF(ISERROR(INDEX($A$5:$N$100,MATCH($A42,#REF!,0),22)),"",INDEX($A$5:$N$100,MATCH($A42,#REF!,0),22))</f>
      </c>
      <c r="G42" s="9">
        <f t="shared" si="5"/>
      </c>
      <c r="H42" s="10">
        <f t="shared" si="7"/>
      </c>
      <c r="I42" s="19">
        <f>IF(ISERROR(INDEX($A$5:$N$100,MATCH($A42,#REF!,0),25)),"",INDEX($A$5:$N$100,MATCH($A42,#REF!,0),25))</f>
      </c>
      <c r="J42" s="10">
        <f t="shared" si="6"/>
      </c>
      <c r="K42" s="10">
        <f t="shared" si="8"/>
      </c>
      <c r="L42" s="20" t="e">
        <f>IF(ISERROR(D42+J42+G42),IF(ISERROR(#REF!+J42),#REF!,(#REF!+J42)),(D42+J42+G42))</f>
        <v>#REF!</v>
      </c>
      <c r="M42" s="10">
        <f t="shared" si="9"/>
      </c>
    </row>
    <row r="43" spans="1:13" ht="17.25" customHeight="1" hidden="1" thickBot="1">
      <c r="A43" s="51"/>
      <c r="B43" s="17">
        <f>IF(ISBLANK(A43),"",INDEX(#REF!,MATCH(A43,#REF!,0),4))</f>
      </c>
      <c r="C43" s="17">
        <f>IF(ISBLANK(A43),"",INDEX(#REF!,MATCH(A43,#REF!,0),5))</f>
      </c>
      <c r="D43" s="40">
        <f>IF(ISBLANK(A43),"",INDEX(A$5:$N$185,MATCH(A43,#REF!,0),45))</f>
      </c>
      <c r="E43" s="18">
        <f>IF(ISBLANK(A43),"",INDEX(A$5:$N$199,MATCH(A43,#REF!,0),46))</f>
      </c>
      <c r="F43" s="19">
        <f>IF(ISERROR(INDEX($A$5:$N$100,MATCH($A43,#REF!,0),22)),"",INDEX($A$5:$N$100,MATCH($A43,#REF!,0),22))</f>
      </c>
      <c r="G43" s="9">
        <f aca="true" t="shared" si="10" ref="G43:G54">IF(F43="","",IF(F43-INT(F43)&gt;=(60/100),"Err",IF(ISBLANK(F43),"",IF(((INT(F43)*60)+((F43*100))-(INT(F43)*100))&gt;=574,0,IF(((INT(F43)*60)+((F43*100))-(INT(F43)*100))&gt;323,1148-((INT(F43)*60)+((F43*100))-(INT(F43)*100))*2,2440-((INT(F43)*60)+((F43*100))-(INT(F43)*100))*6)))))</f>
      </c>
      <c r="H43" s="10">
        <f t="shared" si="7"/>
      </c>
      <c r="I43" s="19">
        <f>IF(ISERROR(INDEX($A$5:$N$100,MATCH($A43,#REF!,0),25)),"",INDEX($A$5:$N$100,MATCH($A43,#REF!,0),25))</f>
      </c>
      <c r="J43" s="10">
        <f aca="true" t="shared" si="11" ref="J43:J54">IF(I43="","",IF(I43-INT(I43)&gt;=(25/100),"Err",IF(ISBLANK(I43),"",((INT(I43)*25)+(100*(I43-INT(I43))))*8)))</f>
      </c>
      <c r="K43" s="10">
        <f t="shared" si="8"/>
      </c>
      <c r="L43" s="20" t="e">
        <f>IF(ISERROR(D43+J43+G43),IF(ISERROR(#REF!+J43),#REF!,(#REF!+J43)),(D43+J43+G43))</f>
        <v>#REF!</v>
      </c>
      <c r="M43" s="10">
        <f t="shared" si="9"/>
      </c>
    </row>
    <row r="44" spans="1:13" ht="17.25" customHeight="1" hidden="1" thickBot="1">
      <c r="A44" s="51"/>
      <c r="B44" s="17">
        <f>IF(ISBLANK(A44),"",INDEX(#REF!,MATCH(A44,#REF!,0),4))</f>
      </c>
      <c r="C44" s="17">
        <f>IF(ISBLANK(A44),"",INDEX(#REF!,MATCH(A44,#REF!,0),5))</f>
      </c>
      <c r="D44" s="40">
        <f>IF(ISBLANK(A44),"",INDEX(A$5:$N$185,MATCH(A44,#REF!,0),45))</f>
      </c>
      <c r="E44" s="18">
        <f>IF(ISBLANK(A44),"",INDEX(A$5:$N$199,MATCH(A44,#REF!,0),46))</f>
      </c>
      <c r="F44" s="19">
        <f>IF(ISERROR(INDEX($A$5:$N$100,MATCH($A44,#REF!,0),22)),"",INDEX($A$5:$N$100,MATCH($A44,#REF!,0),22))</f>
      </c>
      <c r="G44" s="9">
        <f t="shared" si="10"/>
      </c>
      <c r="H44" s="10">
        <f t="shared" si="7"/>
      </c>
      <c r="I44" s="19">
        <f>IF(ISERROR(INDEX($A$5:$N$100,MATCH($A44,#REF!,0),25)),"",INDEX($A$5:$N$100,MATCH($A44,#REF!,0),25))</f>
      </c>
      <c r="J44" s="10">
        <f t="shared" si="11"/>
      </c>
      <c r="K44" s="10">
        <f t="shared" si="8"/>
      </c>
      <c r="L44" s="20" t="e">
        <f>IF(ISERROR(D44+J44+G44),IF(ISERROR(#REF!+J44),#REF!,(#REF!+J44)),(D44+J44+G44))</f>
        <v>#REF!</v>
      </c>
      <c r="M44" s="10">
        <f t="shared" si="9"/>
      </c>
    </row>
    <row r="45" spans="1:13" ht="17.25" customHeight="1" hidden="1" thickBot="1">
      <c r="A45" s="51"/>
      <c r="B45" s="17">
        <f>IF(ISBLANK(A45),"",INDEX(#REF!,MATCH(A45,#REF!,0),4))</f>
      </c>
      <c r="C45" s="17">
        <f>IF(ISBLANK(A45),"",INDEX(#REF!,MATCH(A45,#REF!,0),5))</f>
      </c>
      <c r="D45" s="40">
        <f>IF(ISBLANK(A45),"",INDEX(A$5:$N$185,MATCH(A45,#REF!,0),45))</f>
      </c>
      <c r="E45" s="18">
        <f>IF(ISBLANK(A45),"",INDEX(A$5:$N$199,MATCH(A45,#REF!,0),46))</f>
      </c>
      <c r="F45" s="19">
        <f>IF(ISERROR(INDEX($A$5:$N$100,MATCH($A45,#REF!,0),22)),"",INDEX($A$5:$N$100,MATCH($A45,#REF!,0),22))</f>
      </c>
      <c r="G45" s="9">
        <f t="shared" si="10"/>
      </c>
      <c r="H45" s="10">
        <f t="shared" si="7"/>
      </c>
      <c r="I45" s="19">
        <f>IF(ISERROR(INDEX($A$5:$N$100,MATCH($A45,#REF!,0),25)),"",INDEX($A$5:$N$100,MATCH($A45,#REF!,0),25))</f>
      </c>
      <c r="J45" s="10">
        <f t="shared" si="11"/>
      </c>
      <c r="K45" s="10">
        <f t="shared" si="8"/>
      </c>
      <c r="L45" s="20" t="e">
        <f>IF(ISERROR(D45+J45+G45),IF(ISERROR(#REF!+J45),#REF!,(#REF!+J45)),(D45+J45+G45))</f>
        <v>#REF!</v>
      </c>
      <c r="M45" s="10">
        <f t="shared" si="9"/>
      </c>
    </row>
    <row r="46" spans="1:13" ht="17.25" customHeight="1" hidden="1" thickBot="1">
      <c r="A46" s="51"/>
      <c r="B46" s="17">
        <f>IF(ISBLANK(A46),"",INDEX(#REF!,MATCH(A46,#REF!,0),4))</f>
      </c>
      <c r="C46" s="17">
        <f>IF(ISBLANK(A46),"",INDEX(#REF!,MATCH(A46,#REF!,0),5))</f>
      </c>
      <c r="D46" s="40">
        <f>IF(ISBLANK(A46),"",INDEX(A$5:$N$185,MATCH(A46,#REF!,0),45))</f>
      </c>
      <c r="E46" s="18">
        <f>IF(ISBLANK(A46),"",INDEX(A$5:$N$199,MATCH(A46,#REF!,0),46))</f>
      </c>
      <c r="F46" s="19">
        <f>IF(ISERROR(INDEX($A$5:$N$100,MATCH($A46,#REF!,0),22)),"",INDEX($A$5:$N$100,MATCH($A46,#REF!,0),22))</f>
      </c>
      <c r="G46" s="9">
        <f t="shared" si="10"/>
      </c>
      <c r="H46" s="10">
        <f t="shared" si="7"/>
      </c>
      <c r="I46" s="19">
        <f>IF(ISERROR(INDEX($A$5:$N$100,MATCH($A46,#REF!,0),25)),"",INDEX($A$5:$N$100,MATCH($A46,#REF!,0),25))</f>
      </c>
      <c r="J46" s="10">
        <f t="shared" si="11"/>
      </c>
      <c r="K46" s="10">
        <f t="shared" si="8"/>
      </c>
      <c r="L46" s="20" t="e">
        <f>IF(ISERROR(D46+J46+G46),IF(ISERROR(#REF!+J46),#REF!,(#REF!+J46)),(D46+J46+G46))</f>
        <v>#REF!</v>
      </c>
      <c r="M46" s="10">
        <f t="shared" si="9"/>
      </c>
    </row>
    <row r="47" spans="1:13" ht="17.25" customHeight="1" hidden="1" thickBot="1">
      <c r="A47" s="51"/>
      <c r="B47" s="17">
        <f>IF(ISBLANK(A47),"",INDEX(#REF!,MATCH(A47,#REF!,0),4))</f>
      </c>
      <c r="C47" s="17">
        <f>IF(ISBLANK(A47),"",INDEX(#REF!,MATCH(A47,#REF!,0),5))</f>
      </c>
      <c r="D47" s="40">
        <f>IF(ISBLANK(A47),"",INDEX(A$5:$N$185,MATCH(A47,#REF!,0),45))</f>
      </c>
      <c r="E47" s="18">
        <f>IF(ISBLANK(A47),"",INDEX(A$5:$N$199,MATCH(A47,#REF!,0),46))</f>
      </c>
      <c r="F47" s="19">
        <f>IF(ISERROR(INDEX($A$5:$N$100,MATCH($A47,#REF!,0),22)),"",INDEX($A$5:$N$100,MATCH($A47,#REF!,0),22))</f>
      </c>
      <c r="G47" s="9">
        <f t="shared" si="10"/>
      </c>
      <c r="H47" s="10">
        <f t="shared" si="7"/>
      </c>
      <c r="I47" s="19">
        <f>IF(ISERROR(INDEX($A$5:$N$100,MATCH($A47,#REF!,0),25)),"",INDEX($A$5:$N$100,MATCH($A47,#REF!,0),25))</f>
      </c>
      <c r="J47" s="10">
        <f t="shared" si="11"/>
      </c>
      <c r="K47" s="10">
        <f t="shared" si="8"/>
      </c>
      <c r="L47" s="20" t="e">
        <f>IF(ISERROR(D47+J47+G47),IF(ISERROR(#REF!+J47),#REF!,(#REF!+J47)),(D47+J47+G47))</f>
        <v>#REF!</v>
      </c>
      <c r="M47" s="10">
        <f t="shared" si="9"/>
      </c>
    </row>
    <row r="48" spans="1:13" ht="17.25" customHeight="1" hidden="1" thickBot="1">
      <c r="A48" s="51"/>
      <c r="B48" s="17">
        <f>IF(ISBLANK(A48),"",INDEX(#REF!,MATCH(A48,#REF!,0),4))</f>
      </c>
      <c r="C48" s="17">
        <f>IF(ISBLANK(A48),"",INDEX(#REF!,MATCH(A48,#REF!,0),5))</f>
      </c>
      <c r="D48" s="40">
        <f>IF(ISBLANK(A48),"",INDEX(A$5:$N$185,MATCH(A48,#REF!,0),45))</f>
      </c>
      <c r="E48" s="18">
        <f>IF(ISBLANK(A48),"",INDEX(A$5:$N$199,MATCH(A48,#REF!,0),46))</f>
      </c>
      <c r="F48" s="19">
        <f>IF(ISERROR(INDEX($A$5:$N$100,MATCH($A48,#REF!,0),22)),"",INDEX($A$5:$N$100,MATCH($A48,#REF!,0),22))</f>
      </c>
      <c r="G48" s="9">
        <f t="shared" si="10"/>
      </c>
      <c r="H48" s="10">
        <f t="shared" si="7"/>
      </c>
      <c r="I48" s="19">
        <f>IF(ISERROR(INDEX($A$5:$N$100,MATCH($A48,#REF!,0),25)),"",INDEX($A$5:$N$100,MATCH($A48,#REF!,0),25))</f>
      </c>
      <c r="J48" s="10">
        <f t="shared" si="11"/>
      </c>
      <c r="K48" s="10">
        <f t="shared" si="8"/>
      </c>
      <c r="L48" s="20" t="e">
        <f>IF(ISERROR(D48+J48+G48),IF(ISERROR(#REF!+J48),#REF!,(#REF!+J48)),(D48+J48+G48))</f>
        <v>#REF!</v>
      </c>
      <c r="M48" s="10">
        <f t="shared" si="9"/>
      </c>
    </row>
    <row r="49" spans="1:13" ht="17.25" customHeight="1" hidden="1" thickBot="1">
      <c r="A49" s="51"/>
      <c r="B49" s="17">
        <f>IF(ISBLANK(A49),"",INDEX(#REF!,MATCH(A49,#REF!,0),4))</f>
      </c>
      <c r="C49" s="17">
        <f>IF(ISBLANK(A49),"",INDEX(#REF!,MATCH(A49,#REF!,0),5))</f>
      </c>
      <c r="D49" s="40">
        <f>IF(ISBLANK(A49),"",INDEX(A$5:$N$185,MATCH(A49,#REF!,0),45))</f>
      </c>
      <c r="E49" s="18">
        <f>IF(ISBLANK(A49),"",INDEX(A$5:$N$199,MATCH(A49,#REF!,0),46))</f>
      </c>
      <c r="F49" s="19">
        <f>IF(ISERROR(INDEX($A$5:$N$100,MATCH($A49,#REF!,0),22)),"",INDEX($A$5:$N$100,MATCH($A49,#REF!,0),22))</f>
      </c>
      <c r="G49" s="9">
        <f t="shared" si="10"/>
      </c>
      <c r="H49" s="10">
        <f t="shared" si="7"/>
      </c>
      <c r="I49" s="19">
        <f>IF(ISERROR(INDEX($A$5:$N$100,MATCH($A49,#REF!,0),25)),"",INDEX($A$5:$N$100,MATCH($A49,#REF!,0),25))</f>
      </c>
      <c r="J49" s="10">
        <f t="shared" si="11"/>
      </c>
      <c r="K49" s="10">
        <f t="shared" si="8"/>
      </c>
      <c r="L49" s="20" t="e">
        <f>IF(ISERROR(D49+J49+G49),IF(ISERROR(#REF!+J49),#REF!,(#REF!+J49)),(D49+J49+G49))</f>
        <v>#REF!</v>
      </c>
      <c r="M49" s="10">
        <f t="shared" si="9"/>
      </c>
    </row>
    <row r="50" spans="1:13" ht="17.25" customHeight="1" hidden="1" thickBot="1">
      <c r="A50" s="51"/>
      <c r="B50" s="17">
        <f>IF(ISBLANK(A50),"",INDEX(#REF!,MATCH(A50,#REF!,0),4))</f>
      </c>
      <c r="C50" s="17">
        <f>IF(ISBLANK(A50),"",INDEX(#REF!,MATCH(A50,#REF!,0),5))</f>
      </c>
      <c r="D50" s="40">
        <f>IF(ISBLANK(A50),"",INDEX(A$5:$N$185,MATCH(A50,#REF!,0),45))</f>
      </c>
      <c r="E50" s="18">
        <f>IF(ISBLANK(A50),"",INDEX(A$5:$N$199,MATCH(A50,#REF!,0),46))</f>
      </c>
      <c r="F50" s="19">
        <f>IF(ISERROR(INDEX($A$5:$N$100,MATCH($A50,#REF!,0),22)),"",INDEX($A$5:$N$100,MATCH($A50,#REF!,0),22))</f>
      </c>
      <c r="G50" s="9">
        <f t="shared" si="10"/>
      </c>
      <c r="H50" s="10">
        <f t="shared" si="7"/>
      </c>
      <c r="I50" s="19">
        <f>IF(ISERROR(INDEX($A$5:$N$100,MATCH($A50,#REF!,0),25)),"",INDEX($A$5:$N$100,MATCH($A50,#REF!,0),25))</f>
      </c>
      <c r="J50" s="10">
        <f t="shared" si="11"/>
      </c>
      <c r="K50" s="10">
        <f t="shared" si="8"/>
      </c>
      <c r="L50" s="20" t="e">
        <f>IF(ISERROR(D50+J50+G50),IF(ISERROR(#REF!+J50),#REF!,(#REF!+J50)),(D50+J50+G50))</f>
        <v>#REF!</v>
      </c>
      <c r="M50" s="10">
        <f t="shared" si="9"/>
      </c>
    </row>
    <row r="51" spans="1:13" ht="17.25" customHeight="1" hidden="1" thickBot="1">
      <c r="A51" s="51"/>
      <c r="B51" s="17">
        <f>IF(ISBLANK(A51),"",INDEX(#REF!,MATCH(A51,#REF!,0),4))</f>
      </c>
      <c r="C51" s="17">
        <f>IF(ISBLANK(A51),"",INDEX(#REF!,MATCH(A51,#REF!,0),5))</f>
      </c>
      <c r="D51" s="40">
        <f>IF(ISBLANK(A51),"",INDEX(A$5:$N$185,MATCH(A51,#REF!,0),45))</f>
      </c>
      <c r="E51" s="18">
        <f>IF(ISBLANK(A51),"",INDEX(A$5:$N$199,MATCH(A51,#REF!,0),46))</f>
      </c>
      <c r="F51" s="19">
        <f>IF(ISERROR(INDEX($A$5:$N$100,MATCH($A51,#REF!,0),22)),"",INDEX($A$5:$N$100,MATCH($A51,#REF!,0),22))</f>
      </c>
      <c r="G51" s="9">
        <f t="shared" si="10"/>
      </c>
      <c r="H51" s="10">
        <f t="shared" si="7"/>
      </c>
      <c r="I51" s="19">
        <f>IF(ISERROR(INDEX($A$5:$N$100,MATCH($A51,#REF!,0),25)),"",INDEX($A$5:$N$100,MATCH($A51,#REF!,0),25))</f>
      </c>
      <c r="J51" s="10">
        <f t="shared" si="11"/>
      </c>
      <c r="K51" s="10">
        <f t="shared" si="8"/>
      </c>
      <c r="L51" s="20" t="e">
        <f>IF(ISERROR(D51+J51+G51),IF(ISERROR(#REF!+J51),#REF!,(#REF!+J51)),(D51+J51+G51))</f>
        <v>#REF!</v>
      </c>
      <c r="M51" s="10">
        <f t="shared" si="9"/>
      </c>
    </row>
    <row r="52" spans="1:13" ht="17.25" customHeight="1" hidden="1" thickBot="1">
      <c r="A52" s="51"/>
      <c r="B52" s="17">
        <f>IF(ISBLANK(A52),"",INDEX(#REF!,MATCH(A52,#REF!,0),4))</f>
      </c>
      <c r="C52" s="17">
        <f>IF(ISBLANK(A52),"",INDEX(#REF!,MATCH(A52,#REF!,0),5))</f>
      </c>
      <c r="D52" s="40">
        <f>IF(ISBLANK(A52),"",INDEX(A$5:$N$185,MATCH(A52,#REF!,0),45))</f>
      </c>
      <c r="E52" s="18">
        <f>IF(ISBLANK(A52),"",INDEX(A$5:$N$199,MATCH(A52,#REF!,0),46))</f>
      </c>
      <c r="F52" s="19">
        <f>IF(ISERROR(INDEX($A$5:$N$100,MATCH($A52,#REF!,0),22)),"",INDEX($A$5:$N$100,MATCH($A52,#REF!,0),22))</f>
      </c>
      <c r="G52" s="9">
        <f t="shared" si="10"/>
      </c>
      <c r="H52" s="10">
        <f t="shared" si="7"/>
      </c>
      <c r="I52" s="19">
        <f>IF(ISERROR(INDEX($A$5:$N$100,MATCH($A52,#REF!,0),25)),"",INDEX($A$5:$N$100,MATCH($A52,#REF!,0),25))</f>
      </c>
      <c r="J52" s="10">
        <f t="shared" si="11"/>
      </c>
      <c r="K52" s="10">
        <f t="shared" si="8"/>
      </c>
      <c r="L52" s="20" t="e">
        <f>IF(ISERROR(D52+J52+G52),IF(ISERROR(#REF!+J52),#REF!,(#REF!+J52)),(D52+J52+G52))</f>
        <v>#REF!</v>
      </c>
      <c r="M52" s="10">
        <f t="shared" si="9"/>
      </c>
    </row>
    <row r="53" spans="1:13" ht="17.25" customHeight="1" hidden="1" thickBot="1">
      <c r="A53" s="51"/>
      <c r="B53" s="17">
        <f>IF(ISBLANK(A53),"",INDEX(#REF!,MATCH(A53,#REF!,0),4))</f>
      </c>
      <c r="C53" s="17">
        <f>IF(ISBLANK(A53),"",INDEX(#REF!,MATCH(A53,#REF!,0),5))</f>
      </c>
      <c r="D53" s="40">
        <f>IF(ISBLANK(A53),"",INDEX(A$5:$N$185,MATCH(A53,#REF!,0),45))</f>
      </c>
      <c r="E53" s="18">
        <f>IF(ISBLANK(A53),"",INDEX(A$5:$N$199,MATCH(A53,#REF!,0),46))</f>
      </c>
      <c r="F53" s="19">
        <f>IF(ISERROR(INDEX($A$5:$N$100,MATCH($A53,#REF!,0),22)),"",INDEX($A$5:$N$100,MATCH($A53,#REF!,0),22))</f>
      </c>
      <c r="G53" s="9">
        <f t="shared" si="10"/>
      </c>
      <c r="H53" s="10">
        <f t="shared" si="7"/>
      </c>
      <c r="I53" s="19">
        <f>IF(ISERROR(INDEX($A$5:$N$100,MATCH($A53,#REF!,0),25)),"",INDEX($A$5:$N$100,MATCH($A53,#REF!,0),25))</f>
      </c>
      <c r="J53" s="10">
        <f t="shared" si="11"/>
      </c>
      <c r="K53" s="10">
        <f t="shared" si="8"/>
      </c>
      <c r="L53" s="20" t="e">
        <f>IF(ISERROR(D53+J53+G53),IF(ISERROR(#REF!+J53),#REF!,(#REF!+J53)),(D53+J53+G53))</f>
        <v>#REF!</v>
      </c>
      <c r="M53" s="10">
        <f t="shared" si="9"/>
      </c>
    </row>
    <row r="54" spans="1:13" ht="17.25" customHeight="1" hidden="1" thickBot="1">
      <c r="A54" s="51"/>
      <c r="B54" s="17">
        <f>IF(ISBLANK(A54),"",INDEX(#REF!,MATCH(A54,#REF!,0),4))</f>
      </c>
      <c r="C54" s="17">
        <f>IF(ISBLANK(A54),"",INDEX(#REF!,MATCH(A54,#REF!,0),5))</f>
      </c>
      <c r="D54" s="40">
        <f>IF(ISBLANK(A54),"",INDEX(A$5:$N$185,MATCH(A54,#REF!,0),45))</f>
      </c>
      <c r="E54" s="18">
        <f>IF(ISBLANK(A54),"",INDEX(A$5:$N$199,MATCH(A54,#REF!,0),46))</f>
      </c>
      <c r="F54" s="19">
        <f>IF(ISERROR(INDEX($A$5:$N$100,MATCH($A54,#REF!,0),22)),"",INDEX($A$5:$N$100,MATCH($A54,#REF!,0),22))</f>
      </c>
      <c r="G54" s="9">
        <f t="shared" si="10"/>
      </c>
      <c r="H54" s="10">
        <f t="shared" si="7"/>
      </c>
      <c r="I54" s="19">
        <f>IF(ISERROR(INDEX($A$5:$N$100,MATCH($A54,#REF!,0),25)),"",INDEX($A$5:$N$100,MATCH($A54,#REF!,0),25))</f>
      </c>
      <c r="J54" s="10">
        <f t="shared" si="11"/>
      </c>
      <c r="K54" s="10">
        <f t="shared" si="8"/>
      </c>
      <c r="L54" s="20" t="e">
        <f>IF(ISERROR(D54+J54+G54),IF(ISERROR(#REF!+J54),#REF!,(#REF!+J54)),(D54+J54+G54))</f>
        <v>#REF!</v>
      </c>
      <c r="M54" s="10">
        <f t="shared" si="9"/>
      </c>
    </row>
    <row r="55" spans="1:13" ht="17.25" customHeight="1" hidden="1" thickBot="1">
      <c r="A55" s="50"/>
      <c r="B55" s="17">
        <f>IF(ISBLANK(A55),"",INDEX(#REF!,MATCH(A55,#REF!,0),4))</f>
      </c>
      <c r="C55" s="17">
        <f>IF(ISBLANK(A55),"",INDEX(#REF!,MATCH(A55,#REF!,0),5))</f>
      </c>
      <c r="D55" s="32">
        <f>IF(ISBLANK(A55),"",INDEX(A$5:$N$185,MATCH(A55,#REF!,0),45))</f>
      </c>
      <c r="E55" s="32">
        <f>IF(ISBLANK(A55),"",INDEX(A$5:$N$199,MATCH(A55,#REF!,0),46))</f>
      </c>
      <c r="F55" s="33">
        <f>IF(ISERROR(INDEX($A$5:$N$100,MATCH($A55,#REF!,0),22)),"",INDEX($A$5:$N$100,MATCH($A55,#REF!,0),22))</f>
      </c>
      <c r="G55" s="14">
        <f>IF(F55="","",IF(F55-INT(F55)&gt;=(60/100),"Err",IF(ISBLANK(F55),"",IF(((INT(F55)*60)+((F55*100))-(INT(F55)*100))&gt;=574,0,IF(((INT(F55)*60)+((F55*100))-(INT(F55)*100))&gt;323,1148-((INT(F55)*60)+((F55*100))-(INT(F55)*100))*2,2440-((INT(F55)*60)+((F55*100))-(INT(F55)*100))*6)))))</f>
      </c>
      <c r="H55" s="15">
        <f t="shared" si="7"/>
      </c>
      <c r="I55" s="33">
        <f>IF(ISERROR(INDEX($A$5:$N$100,MATCH($A55,#REF!,0),25)),"",INDEX($A$5:$N$100,MATCH($A55,#REF!,0),25))</f>
      </c>
      <c r="J55" s="15">
        <f>IF(I55="","",IF(I55-INT(I55)&gt;=(25/100),"Err",IF(ISBLANK(I55),"",((INT(I55)*25)+(100*(I55-INT(I55))))*8)))</f>
      </c>
      <c r="K55" s="15">
        <f t="shared" si="8"/>
      </c>
      <c r="L55" s="34" t="e">
        <f>IF(ISERROR(D55+J55+G55),IF(ISERROR(#REF!+J55),#REF!,(#REF!+J55)),(D55+J55+G55))</f>
        <v>#REF!</v>
      </c>
      <c r="M55" s="15">
        <f t="shared" si="9"/>
      </c>
    </row>
    <row r="56" spans="1:2" ht="17.25" customHeight="1" hidden="1" thickBot="1">
      <c r="A56" s="385" t="s">
        <v>11</v>
      </c>
      <c r="B56" s="385"/>
    </row>
  </sheetData>
  <sheetProtection selectLockedCells="1" selectUnlockedCells="1"/>
  <mergeCells count="8">
    <mergeCell ref="A56:B56"/>
    <mergeCell ref="L3:M3"/>
    <mergeCell ref="D3:E3"/>
    <mergeCell ref="F3:H3"/>
    <mergeCell ref="I3:K3"/>
    <mergeCell ref="A3:A4"/>
    <mergeCell ref="B3:B4"/>
    <mergeCell ref="C3:C4"/>
  </mergeCells>
  <conditionalFormatting sqref="M55 K55 H55 D55:E55 H19:H42 K19:K42 M19:M42 D19:E42 D5:D18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between" stopIfTrue="1">
      <formula>3</formula>
      <formula>6</formula>
    </cfRule>
  </conditionalFormatting>
  <conditionalFormatting sqref="D43:E54 H43:H54 K43:K54 M43:M54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between" stopIfTrue="1">
      <formula>3</formula>
      <formula>6</formula>
    </cfRule>
  </conditionalFormatting>
  <conditionalFormatting sqref="D5:D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between" stopIfTrue="1">
      <formula>3</formula>
      <formula>6</formula>
    </cfRule>
  </conditionalFormatting>
  <printOptions horizontalCentered="1"/>
  <pageMargins left="0.3937007874015748" right="0.3937007874015748" top="0.4724409448818898" bottom="0.5118110236220472" header="0.5118110236220472" footer="0.31496062992125984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HO59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Q56" sqref="Q56"/>
    </sheetView>
  </sheetViews>
  <sheetFormatPr defaultColWidth="9.140625" defaultRowHeight="12.75"/>
  <cols>
    <col min="1" max="1" width="9.140625" style="1" customWidth="1"/>
    <col min="2" max="2" width="30.421875" style="2" customWidth="1"/>
    <col min="3" max="3" width="32.8515625" style="2" bestFit="1" customWidth="1"/>
    <col min="4" max="4" width="10.8515625" style="2" customWidth="1"/>
    <col min="5" max="6" width="13.57421875" style="1" customWidth="1"/>
    <col min="7" max="7" width="13.57421875" style="3" customWidth="1"/>
    <col min="8" max="8" width="13.00390625" style="1" customWidth="1"/>
    <col min="9" max="9" width="8.28125" style="1" customWidth="1"/>
    <col min="10" max="10" width="7.140625" style="1" bestFit="1" customWidth="1"/>
    <col min="11" max="11" width="13.00390625" style="4" customWidth="1"/>
    <col min="12" max="12" width="13.00390625" style="1" customWidth="1"/>
    <col min="13" max="14" width="14.57421875" style="2" customWidth="1"/>
    <col min="15" max="16" width="15.57421875" style="110" customWidth="1"/>
    <col min="17" max="17" width="10.140625" style="2" customWidth="1"/>
    <col min="18" max="16384" width="9.140625" style="2" customWidth="1"/>
  </cols>
  <sheetData>
    <row r="1" ht="17.25" customHeight="1"/>
    <row r="2" ht="17.25" customHeight="1" thickBot="1">
      <c r="B2" s="35" t="s">
        <v>49</v>
      </c>
    </row>
    <row r="3" spans="1:223" ht="17.25" customHeight="1" thickBot="1">
      <c r="A3" s="413" t="s">
        <v>2</v>
      </c>
      <c r="B3" s="410" t="s">
        <v>0</v>
      </c>
      <c r="C3" s="410" t="s">
        <v>1</v>
      </c>
      <c r="D3" s="451" t="s">
        <v>14</v>
      </c>
      <c r="E3" s="449" t="s">
        <v>3</v>
      </c>
      <c r="F3" s="450"/>
      <c r="G3" s="225" t="s">
        <v>4</v>
      </c>
      <c r="H3" s="161"/>
      <c r="I3" s="431"/>
      <c r="J3" s="225" t="s">
        <v>5</v>
      </c>
      <c r="K3" s="447"/>
      <c r="L3" s="448"/>
      <c r="M3" s="432" t="s">
        <v>6</v>
      </c>
      <c r="N3" s="288"/>
      <c r="O3" s="287" t="s">
        <v>14</v>
      </c>
      <c r="P3" s="288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</row>
    <row r="4" spans="1:223" ht="17.25" customHeight="1" thickBot="1">
      <c r="A4" s="443"/>
      <c r="B4" s="444"/>
      <c r="C4" s="444"/>
      <c r="D4" s="452"/>
      <c r="E4" s="138" t="s">
        <v>7</v>
      </c>
      <c r="F4" s="139" t="s">
        <v>8</v>
      </c>
      <c r="G4" s="75" t="s">
        <v>9</v>
      </c>
      <c r="H4" s="5" t="s">
        <v>7</v>
      </c>
      <c r="I4" s="76" t="s">
        <v>8</v>
      </c>
      <c r="J4" s="83" t="s">
        <v>10</v>
      </c>
      <c r="K4" s="5" t="s">
        <v>7</v>
      </c>
      <c r="L4" s="76" t="s">
        <v>8</v>
      </c>
      <c r="M4" s="145" t="s">
        <v>7</v>
      </c>
      <c r="N4" s="86" t="s">
        <v>8</v>
      </c>
      <c r="O4" s="85" t="s">
        <v>7</v>
      </c>
      <c r="P4" s="86" t="s">
        <v>8</v>
      </c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</row>
    <row r="5" spans="1:223" ht="17.25" customHeight="1">
      <c r="A5" s="47">
        <v>30</v>
      </c>
      <c r="B5" s="22" t="s">
        <v>43</v>
      </c>
      <c r="C5" s="22" t="s">
        <v>41</v>
      </c>
      <c r="D5" s="163" t="s">
        <v>77</v>
      </c>
      <c r="E5" s="21">
        <v>620</v>
      </c>
      <c r="F5" s="23">
        <v>2</v>
      </c>
      <c r="G5" s="148">
        <v>4.36</v>
      </c>
      <c r="H5" s="11">
        <v>784</v>
      </c>
      <c r="I5" s="292">
        <v>1</v>
      </c>
      <c r="J5" s="77">
        <v>5.06</v>
      </c>
      <c r="K5" s="12">
        <v>1047.9999999999998</v>
      </c>
      <c r="L5" s="292">
        <v>1</v>
      </c>
      <c r="M5" s="150">
        <v>2452</v>
      </c>
      <c r="N5" s="292">
        <v>1</v>
      </c>
      <c r="O5" s="325"/>
      <c r="P5" s="166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</row>
    <row r="6" spans="1:223" ht="17.25" customHeight="1">
      <c r="A6" s="48">
        <v>31</v>
      </c>
      <c r="B6" s="17" t="s">
        <v>31</v>
      </c>
      <c r="C6" s="17" t="s">
        <v>73</v>
      </c>
      <c r="D6" s="38" t="s">
        <v>77</v>
      </c>
      <c r="E6" s="24">
        <v>840</v>
      </c>
      <c r="F6" s="279">
        <v>1</v>
      </c>
      <c r="G6" s="79">
        <v>4.38</v>
      </c>
      <c r="H6" s="9">
        <v>772</v>
      </c>
      <c r="I6" s="80">
        <v>2</v>
      </c>
      <c r="J6" s="79">
        <v>3.08</v>
      </c>
      <c r="K6" s="10">
        <v>664</v>
      </c>
      <c r="L6" s="80">
        <v>3</v>
      </c>
      <c r="M6" s="151">
        <v>2276</v>
      </c>
      <c r="N6" s="80">
        <v>2</v>
      </c>
      <c r="O6" s="91">
        <v>6212</v>
      </c>
      <c r="P6" s="92">
        <v>1</v>
      </c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</row>
    <row r="7" spans="1:223" ht="17.25" customHeight="1" thickBot="1">
      <c r="A7" s="49">
        <v>32</v>
      </c>
      <c r="B7" s="31" t="s">
        <v>76</v>
      </c>
      <c r="C7" s="31" t="s">
        <v>73</v>
      </c>
      <c r="D7" s="39" t="s">
        <v>77</v>
      </c>
      <c r="E7" s="68">
        <v>40</v>
      </c>
      <c r="F7" s="147">
        <v>3</v>
      </c>
      <c r="G7" s="81">
        <v>5.18</v>
      </c>
      <c r="H7" s="14">
        <v>532</v>
      </c>
      <c r="I7" s="82">
        <v>3</v>
      </c>
      <c r="J7" s="81">
        <v>4.14</v>
      </c>
      <c r="K7" s="15">
        <v>911.9999999999998</v>
      </c>
      <c r="L7" s="82">
        <v>2</v>
      </c>
      <c r="M7" s="153">
        <v>1483.9999999999998</v>
      </c>
      <c r="N7" s="82">
        <v>3</v>
      </c>
      <c r="O7" s="98"/>
      <c r="P7" s="99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</row>
    <row r="8" spans="1:223" ht="17.25" customHeight="1" hidden="1" thickBot="1">
      <c r="A8" s="102"/>
      <c r="B8" s="45">
        <f>IF(ISBLANK(A8),"",INDEX(#REF!,MATCH(A8,#REF!,0),4))</f>
      </c>
      <c r="C8" s="45">
        <f>IF(ISBLANK(A8),"",INDEX(#REF!,MATCH(A8,#REF!,0),5))</f>
      </c>
      <c r="D8" s="142"/>
      <c r="E8" s="69" t="e">
        <f>#REF!</f>
        <v>#REF!</v>
      </c>
      <c r="F8" s="146" t="e">
        <f>#REF!</f>
        <v>#REF!</v>
      </c>
      <c r="G8" s="149"/>
      <c r="H8" s="73">
        <f aca="true" t="shared" si="0" ref="H8:H47">IF(G8="","",IF(G8-INT(G8)&gt;=(60/100),"Err",IF(ISBLANK(G8),"",IF(((INT(G8)*60)+((G8*100))-(INT(G8)*100))&gt;=574,0,IF(((INT(G8)*60)+((G8*100))-(INT(G8)*100))&gt;323,1148-((INT(G8)*60)+((G8*100))-(INT(G8)*100))*2,2440-((INT(G8)*60)+((G8*100))-(INT(G8)*100))*6)))))</f>
      </c>
      <c r="I8" s="107">
        <f aca="true" t="shared" si="1" ref="I8:I48">IF(H8="","",(RANK(H8,H$5:H$103)))</f>
      </c>
      <c r="J8" s="149"/>
      <c r="K8" s="74">
        <f aca="true" t="shared" si="2" ref="K8:K47">IF(J8="","",IF(J8-INT(J8)&gt;=(25/100),"Err",IF(ISBLANK(J8),"",((INT(J8)*25)+(100*(J8-INT(J8))))*8)))</f>
      </c>
      <c r="L8" s="107">
        <f aca="true" t="shared" si="3" ref="L8:L48">IF(K8="","",(RANK(K8,K$5:K$103)))</f>
      </c>
      <c r="M8" s="152"/>
      <c r="N8" s="107"/>
      <c r="O8" s="91"/>
      <c r="P8" s="92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</row>
    <row r="9" spans="1:223" ht="17.25" customHeight="1" hidden="1" thickBot="1">
      <c r="A9" s="49"/>
      <c r="B9" s="31">
        <f>IF(ISBLANK(A9),"",INDEX(#REF!,MATCH(A9,#REF!,0),4))</f>
      </c>
      <c r="C9" s="31">
        <f>IF(ISBLANK(A9),"",INDEX(#REF!,MATCH(A9,#REF!,0),5))</f>
      </c>
      <c r="D9" s="39"/>
      <c r="E9" s="167">
        <f>IF(ISBLANK(A9),"",INDEX(A$5:$Q$185,MATCH(A9,#REF!,0),45))</f>
      </c>
      <c r="F9" s="147" t="e">
        <f>#REF!</f>
        <v>#REF!</v>
      </c>
      <c r="G9" s="81"/>
      <c r="H9" s="14">
        <f t="shared" si="0"/>
      </c>
      <c r="I9" s="82">
        <f t="shared" si="1"/>
      </c>
      <c r="J9" s="81"/>
      <c r="K9" s="15">
        <f t="shared" si="2"/>
      </c>
      <c r="L9" s="82">
        <f t="shared" si="3"/>
      </c>
      <c r="M9" s="153" t="e">
        <f>IF(ISERROR(E9+K9+H9),IF(ISERROR(#REF!+K9),#REF!,(#REF!+K9)),(E9+K9+H9))</f>
        <v>#REF!</v>
      </c>
      <c r="N9" s="82">
        <f aca="true" t="shared" si="4" ref="N9:N48">IF(ISERROR(RANK(M9,M$5:M$51)),"",RANK(M9,M$5:M$51))</f>
      </c>
      <c r="O9" s="98"/>
      <c r="P9" s="99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</row>
    <row r="10" spans="1:223" ht="17.25" customHeight="1" hidden="1" thickBot="1">
      <c r="A10" s="102"/>
      <c r="B10" s="45">
        <f>IF(ISBLANK(A10),"",INDEX(#REF!,MATCH(A10,#REF!,0),4))</f>
      </c>
      <c r="C10" s="45">
        <f>IF(ISBLANK(A10),"",INDEX(#REF!,MATCH(A10,#REF!,0),5))</f>
      </c>
      <c r="D10" s="45"/>
      <c r="E10" s="67">
        <f>IF(ISBLANK(A10),"",INDEX(A$5:$Q$185,MATCH(A10,#REF!,0),45))</f>
      </c>
      <c r="F10" s="67">
        <f>IF(ISBLANK(A10),"",INDEX(A$5:$Q$196,MATCH(A10,#REF!,0),46))</f>
      </c>
      <c r="G10" s="72">
        <f>IF(ISERROR(INDEX($A$5:$Q$95,MATCH($A10,#REF!,0),22)),"",INDEX($A$5:$Q$95,MATCH($A10,#REF!,0),22))</f>
      </c>
      <c r="H10" s="73">
        <f>IF(G10="","",IF(G10-INT(G10)&gt;=(60/100),"Err",IF(ISBLANK(G10),"",IF(((INT(G10)*60)+((G10*100))-(INT(G10)*100))&gt;=574,0,IF(((INT(G10)*60)+((G10*100))-(INT(G10)*100))&gt;323,1148-((INT(G10)*60)+((G10*100))-(INT(G10)*100))*2,2440-((INT(G10)*60)+((G10*100))-(INT(G10)*100))*6)))))</f>
      </c>
      <c r="I10" s="74">
        <f t="shared" si="1"/>
      </c>
      <c r="J10" s="72">
        <f>IF(ISERROR(INDEX($A$5:$Q$95,MATCH($A10,#REF!,0),25)),"",INDEX($A$5:$Q$95,MATCH($A10,#REF!,0),25))</f>
      </c>
      <c r="K10" s="74">
        <f>IF(J10="","",IF(J10-INT(J10)&gt;=(25/100),"Err",IF(ISBLANK(J10),"",((INT(J10)*25)+(100*(J10-INT(J10))))*8)))</f>
      </c>
      <c r="L10" s="74">
        <f t="shared" si="3"/>
      </c>
      <c r="M10" s="84" t="e">
        <f>IF(ISERROR(E10+K10+H10),IF(ISERROR(#REF!+K10),#REF!,(#REF!+K10)),(E10+K10+H10))</f>
        <v>#REF!</v>
      </c>
      <c r="N10" s="74">
        <f t="shared" si="4"/>
      </c>
      <c r="O10" s="111"/>
      <c r="P10" s="111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</row>
    <row r="11" spans="1:223" ht="17.25" customHeight="1" hidden="1" thickBot="1">
      <c r="A11" s="48"/>
      <c r="B11" s="17">
        <f>IF(ISBLANK(A11),"",INDEX(#REF!,MATCH(A11,#REF!,0),4))</f>
      </c>
      <c r="C11" s="17">
        <f>IF(ISBLANK(A11),"",INDEX(#REF!,MATCH(A11,#REF!,0),5))</f>
      </c>
      <c r="D11" s="63"/>
      <c r="E11" s="40"/>
      <c r="F11" s="18">
        <f>IF(ISBLANK(A11),"",INDEX(A$5:$Q$196,MATCH(A11,#REF!,0),46))</f>
      </c>
      <c r="G11" s="19">
        <f>IF(ISERROR(INDEX($A$5:$Q$95,MATCH($A11,#REF!,0),22)),"",INDEX($A$5:$Q$95,MATCH($A11,#REF!,0),22))</f>
      </c>
      <c r="H11" s="9">
        <f t="shared" si="0"/>
      </c>
      <c r="I11" s="10">
        <f t="shared" si="1"/>
      </c>
      <c r="J11" s="19">
        <f>IF(ISERROR(INDEX($A$5:$Q$95,MATCH($A11,#REF!,0),25)),"",INDEX($A$5:$Q$95,MATCH($A11,#REF!,0),25))</f>
      </c>
      <c r="K11" s="10">
        <f t="shared" si="2"/>
      </c>
      <c r="L11" s="10">
        <f t="shared" si="3"/>
      </c>
      <c r="M11" s="20" t="e">
        <f>IF(ISERROR(E11+K11+H11),IF(ISERROR(#REF!+K11),#REF!,(#REF!+K11)),(E11+K11+H11))</f>
        <v>#REF!</v>
      </c>
      <c r="N11" s="10">
        <f t="shared" si="4"/>
      </c>
      <c r="O11" s="111"/>
      <c r="P11" s="111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</row>
    <row r="12" spans="1:223" ht="17.25" customHeight="1" hidden="1" thickBot="1">
      <c r="A12" s="48"/>
      <c r="B12" s="17">
        <f>IF(ISBLANK(A12),"",INDEX(#REF!,MATCH(A12,#REF!,0),4))</f>
      </c>
      <c r="C12" s="17">
        <f>IF(ISBLANK(A12),"",INDEX(#REF!,MATCH(A12,#REF!,0),5))</f>
      </c>
      <c r="D12" s="63"/>
      <c r="E12" s="40"/>
      <c r="F12" s="18">
        <f>IF(ISBLANK(A12),"",INDEX(A$5:$Q$196,MATCH(A12,#REF!,0),46))</f>
      </c>
      <c r="G12" s="19">
        <f>IF(ISERROR(INDEX($A$5:$Q$95,MATCH($A12,#REF!,0),22)),"",INDEX($A$5:$Q$95,MATCH($A12,#REF!,0),22))</f>
      </c>
      <c r="H12" s="9">
        <f t="shared" si="0"/>
      </c>
      <c r="I12" s="10">
        <f t="shared" si="1"/>
      </c>
      <c r="J12" s="19">
        <f>IF(ISERROR(INDEX($A$5:$Q$95,MATCH($A12,#REF!,0),25)),"",INDEX($A$5:$Q$95,MATCH($A12,#REF!,0),25))</f>
      </c>
      <c r="K12" s="10">
        <f t="shared" si="2"/>
      </c>
      <c r="L12" s="10">
        <f t="shared" si="3"/>
      </c>
      <c r="M12" s="20" t="e">
        <f>IF(ISERROR(E12+K12+H12),IF(ISERROR(#REF!+K12),#REF!,(#REF!+K12)),(E12+K12+H12))</f>
        <v>#REF!</v>
      </c>
      <c r="N12" s="10">
        <f t="shared" si="4"/>
      </c>
      <c r="O12" s="111"/>
      <c r="P12" s="111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</row>
    <row r="13" spans="1:223" ht="17.25" customHeight="1" hidden="1" thickBot="1">
      <c r="A13" s="48"/>
      <c r="B13" s="17">
        <f>IF(ISBLANK(A13),"",INDEX(#REF!,MATCH(A13,#REF!,0),4))</f>
      </c>
      <c r="C13" s="17">
        <f>IF(ISBLANK(A13),"",INDEX(#REF!,MATCH(A13,#REF!,0),5))</f>
      </c>
      <c r="D13" s="63"/>
      <c r="E13" s="40"/>
      <c r="F13" s="18">
        <f>IF(ISBLANK(A13),"",INDEX(A$5:$Q$196,MATCH(A13,#REF!,0),46))</f>
      </c>
      <c r="G13" s="19">
        <f>IF(ISERROR(INDEX($A$5:$Q$95,MATCH($A13,#REF!,0),22)),"",INDEX($A$5:$Q$95,MATCH($A13,#REF!,0),22))</f>
      </c>
      <c r="H13" s="9">
        <f t="shared" si="0"/>
      </c>
      <c r="I13" s="10">
        <f t="shared" si="1"/>
      </c>
      <c r="J13" s="19">
        <f>IF(ISERROR(INDEX($A$5:$Q$95,MATCH($A13,#REF!,0),25)),"",INDEX($A$5:$Q$95,MATCH($A13,#REF!,0),25))</f>
      </c>
      <c r="K13" s="10">
        <f t="shared" si="2"/>
      </c>
      <c r="L13" s="10">
        <f t="shared" si="3"/>
      </c>
      <c r="M13" s="20" t="e">
        <f>IF(ISERROR(E13+K13+H13),IF(ISERROR(#REF!+K13),#REF!,(#REF!+K13)),(E13+K13+H13))</f>
        <v>#REF!</v>
      </c>
      <c r="N13" s="10">
        <f t="shared" si="4"/>
      </c>
      <c r="O13" s="111"/>
      <c r="P13" s="111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</row>
    <row r="14" spans="1:223" ht="17.25" customHeight="1" hidden="1" thickBot="1">
      <c r="A14" s="48"/>
      <c r="B14" s="17">
        <f>IF(ISBLANK(A14),"",INDEX(#REF!,MATCH(A14,#REF!,0),4))</f>
      </c>
      <c r="C14" s="17">
        <f>IF(ISBLANK(A14),"",INDEX(#REF!,MATCH(A14,#REF!,0),5))</f>
      </c>
      <c r="D14" s="63"/>
      <c r="E14" s="40"/>
      <c r="F14" s="18">
        <f>IF(ISBLANK(A14),"",INDEX(A$5:$Q$196,MATCH(A14,#REF!,0),46))</f>
      </c>
      <c r="G14" s="19">
        <f>IF(ISERROR(INDEX($A$5:$Q$95,MATCH($A14,#REF!,0),22)),"",INDEX($A$5:$Q$95,MATCH($A14,#REF!,0),22))</f>
      </c>
      <c r="H14" s="9">
        <f t="shared" si="0"/>
      </c>
      <c r="I14" s="10">
        <f t="shared" si="1"/>
      </c>
      <c r="J14" s="19">
        <f>IF(ISERROR(INDEX($A$5:$Q$95,MATCH($A14,#REF!,0),25)),"",INDEX($A$5:$Q$95,MATCH($A14,#REF!,0),25))</f>
      </c>
      <c r="K14" s="10">
        <f t="shared" si="2"/>
      </c>
      <c r="L14" s="10">
        <f t="shared" si="3"/>
      </c>
      <c r="M14" s="20" t="e">
        <f>IF(ISERROR(E14+K14+H14),IF(ISERROR(#REF!+K14),#REF!,(#REF!+K14)),(E14+K14+H14))</f>
        <v>#REF!</v>
      </c>
      <c r="N14" s="10">
        <f t="shared" si="4"/>
      </c>
      <c r="O14" s="111"/>
      <c r="P14" s="111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</row>
    <row r="15" spans="1:223" ht="17.25" customHeight="1" hidden="1" thickBot="1">
      <c r="A15" s="48"/>
      <c r="B15" s="17">
        <f>IF(ISBLANK(A15),"",INDEX(#REF!,MATCH(A15,#REF!,0),4))</f>
      </c>
      <c r="C15" s="17">
        <f>IF(ISBLANK(A15),"",INDEX(#REF!,MATCH(A15,#REF!,0),5))</f>
      </c>
      <c r="D15" s="63"/>
      <c r="E15" s="40"/>
      <c r="F15" s="18">
        <f>IF(ISBLANK(A15),"",INDEX(A$5:$Q$196,MATCH(A15,#REF!,0),46))</f>
      </c>
      <c r="G15" s="19">
        <f>IF(ISERROR(INDEX($A$5:$Q$95,MATCH($A15,#REF!,0),22)),"",INDEX($A$5:$Q$95,MATCH($A15,#REF!,0),22))</f>
      </c>
      <c r="H15" s="9">
        <f t="shared" si="0"/>
      </c>
      <c r="I15" s="10">
        <f t="shared" si="1"/>
      </c>
      <c r="J15" s="19">
        <f>IF(ISERROR(INDEX($A$5:$Q$95,MATCH($A15,#REF!,0),25)),"",INDEX($A$5:$Q$95,MATCH($A15,#REF!,0),25))</f>
      </c>
      <c r="K15" s="10">
        <f t="shared" si="2"/>
      </c>
      <c r="L15" s="10">
        <f t="shared" si="3"/>
      </c>
      <c r="M15" s="20" t="e">
        <f>IF(ISERROR(E15+K15+H15),IF(ISERROR(#REF!+K15),#REF!,(#REF!+K15)),(E15+K15+H15))</f>
        <v>#REF!</v>
      </c>
      <c r="N15" s="10">
        <f t="shared" si="4"/>
      </c>
      <c r="O15" s="111"/>
      <c r="P15" s="111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</row>
    <row r="16" spans="1:223" ht="17.25" customHeight="1" hidden="1" thickBot="1">
      <c r="A16" s="48"/>
      <c r="B16" s="17">
        <f>IF(ISBLANK(A16),"",INDEX(#REF!,MATCH(A16,#REF!,0),4))</f>
      </c>
      <c r="C16" s="17">
        <f>IF(ISBLANK(A16),"",INDEX(#REF!,MATCH(A16,#REF!,0),5))</f>
      </c>
      <c r="D16" s="63"/>
      <c r="E16" s="40"/>
      <c r="F16" s="18">
        <f>IF(ISBLANK(A16),"",INDEX(A$5:$Q$196,MATCH(A16,#REF!,0),46))</f>
      </c>
      <c r="G16" s="19">
        <f>IF(ISERROR(INDEX($A$5:$Q$95,MATCH($A16,#REF!,0),22)),"",INDEX($A$5:$Q$95,MATCH($A16,#REF!,0),22))</f>
      </c>
      <c r="H16" s="9">
        <f t="shared" si="0"/>
      </c>
      <c r="I16" s="10">
        <f t="shared" si="1"/>
      </c>
      <c r="J16" s="19">
        <f>IF(ISERROR(INDEX($A$5:$Q$95,MATCH($A16,#REF!,0),25)),"",INDEX($A$5:$Q$95,MATCH($A16,#REF!,0),25))</f>
      </c>
      <c r="K16" s="10">
        <f t="shared" si="2"/>
      </c>
      <c r="L16" s="10">
        <f t="shared" si="3"/>
      </c>
      <c r="M16" s="20" t="e">
        <f>IF(ISERROR(E16+K16+H16),IF(ISERROR(#REF!+K16),#REF!,(#REF!+K16)),(E16+K16+H16))</f>
        <v>#REF!</v>
      </c>
      <c r="N16" s="10">
        <f t="shared" si="4"/>
      </c>
      <c r="O16" s="111"/>
      <c r="P16" s="111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</row>
    <row r="17" spans="1:223" ht="17.25" customHeight="1" hidden="1" thickBot="1">
      <c r="A17" s="48"/>
      <c r="B17" s="17">
        <f>IF(ISBLANK(A17),"",INDEX(#REF!,MATCH(A17,#REF!,0),4))</f>
      </c>
      <c r="C17" s="17">
        <f>IF(ISBLANK(A17),"",INDEX(#REF!,MATCH(A17,#REF!,0),5))</f>
      </c>
      <c r="D17" s="63"/>
      <c r="E17" s="40"/>
      <c r="F17" s="18">
        <f>IF(ISBLANK(A17),"",INDEX(A$5:$Q$196,MATCH(A17,#REF!,0),46))</f>
      </c>
      <c r="G17" s="19">
        <f>IF(ISERROR(INDEX($A$5:$Q$95,MATCH($A17,#REF!,0),22)),"",INDEX($A$5:$Q$95,MATCH($A17,#REF!,0),22))</f>
      </c>
      <c r="H17" s="9">
        <f t="shared" si="0"/>
      </c>
      <c r="I17" s="10">
        <f t="shared" si="1"/>
      </c>
      <c r="J17" s="19">
        <f>IF(ISERROR(INDEX($A$5:$Q$95,MATCH($A17,#REF!,0),25)),"",INDEX($A$5:$Q$95,MATCH($A17,#REF!,0),25))</f>
      </c>
      <c r="K17" s="10">
        <f t="shared" si="2"/>
      </c>
      <c r="L17" s="10">
        <f t="shared" si="3"/>
      </c>
      <c r="M17" s="20" t="e">
        <f>IF(ISERROR(E17+K17+H17),IF(ISERROR(#REF!+K17),#REF!,(#REF!+K17)),(E17+K17+H17))</f>
        <v>#REF!</v>
      </c>
      <c r="N17" s="10">
        <f t="shared" si="4"/>
      </c>
      <c r="O17" s="111"/>
      <c r="P17" s="111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</row>
    <row r="18" spans="1:223" ht="17.25" customHeight="1" hidden="1" thickBot="1">
      <c r="A18" s="48"/>
      <c r="B18" s="17">
        <f>IF(ISBLANK(A18),"",INDEX(#REF!,MATCH(A18,#REF!,0),4))</f>
      </c>
      <c r="C18" s="17">
        <f>IF(ISBLANK(A18),"",INDEX(#REF!,MATCH(A18,#REF!,0),5))</f>
      </c>
      <c r="D18" s="63"/>
      <c r="E18" s="40"/>
      <c r="F18" s="18">
        <f>IF(ISBLANK(A18),"",INDEX(A$5:$Q$196,MATCH(A18,#REF!,0),46))</f>
      </c>
      <c r="G18" s="19">
        <f>IF(ISERROR(INDEX($A$5:$Q$95,MATCH($A18,#REF!,0),22)),"",INDEX($A$5:$Q$95,MATCH($A18,#REF!,0),22))</f>
      </c>
      <c r="H18" s="9">
        <f t="shared" si="0"/>
      </c>
      <c r="I18" s="10">
        <f t="shared" si="1"/>
      </c>
      <c r="J18" s="19">
        <f>IF(ISERROR(INDEX($A$5:$Q$95,MATCH($A18,#REF!,0),25)),"",INDEX($A$5:$Q$95,MATCH($A18,#REF!,0),25))</f>
      </c>
      <c r="K18" s="10">
        <f t="shared" si="2"/>
      </c>
      <c r="L18" s="10">
        <f t="shared" si="3"/>
      </c>
      <c r="M18" s="20" t="e">
        <f>IF(ISERROR(E18+K18+H18),IF(ISERROR(#REF!+K18),#REF!,(#REF!+K18)),(E18+K18+H18))</f>
        <v>#REF!</v>
      </c>
      <c r="N18" s="10">
        <f t="shared" si="4"/>
      </c>
      <c r="O18" s="111"/>
      <c r="P18" s="111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</row>
    <row r="19" spans="1:223" ht="17.25" customHeight="1" hidden="1" thickBot="1">
      <c r="A19" s="48"/>
      <c r="B19" s="17">
        <f>IF(ISBLANK(A19),"",INDEX(#REF!,MATCH(A19,#REF!,0),4))</f>
      </c>
      <c r="C19" s="17">
        <f>IF(ISBLANK(A19),"",INDEX(#REF!,MATCH(A19,#REF!,0),5))</f>
      </c>
      <c r="D19" s="63"/>
      <c r="E19" s="40"/>
      <c r="F19" s="18">
        <f>IF(ISBLANK(A19),"",INDEX(A$5:$Q$196,MATCH(A19,#REF!,0),46))</f>
      </c>
      <c r="G19" s="19">
        <f>IF(ISERROR(INDEX($A$5:$Q$95,MATCH($A19,#REF!,0),22)),"",INDEX($A$5:$Q$95,MATCH($A19,#REF!,0),22))</f>
      </c>
      <c r="H19" s="9">
        <f t="shared" si="0"/>
      </c>
      <c r="I19" s="10">
        <f t="shared" si="1"/>
      </c>
      <c r="J19" s="19">
        <f>IF(ISERROR(INDEX($A$5:$Q$95,MATCH($A19,#REF!,0),25)),"",INDEX($A$5:$Q$95,MATCH($A19,#REF!,0),25))</f>
      </c>
      <c r="K19" s="10">
        <f t="shared" si="2"/>
      </c>
      <c r="L19" s="10">
        <f t="shared" si="3"/>
      </c>
      <c r="M19" s="20" t="e">
        <f>IF(ISERROR(E19+K19+H19),IF(ISERROR(#REF!+K19),#REF!,(#REF!+K19)),(E19+K19+H19))</f>
        <v>#REF!</v>
      </c>
      <c r="N19" s="10">
        <f t="shared" si="4"/>
      </c>
      <c r="O19" s="111"/>
      <c r="P19" s="111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</row>
    <row r="20" spans="1:223" ht="17.25" customHeight="1" hidden="1" thickBot="1">
      <c r="A20" s="48"/>
      <c r="B20" s="17">
        <f>IF(ISBLANK(A20),"",INDEX(#REF!,MATCH(A20,#REF!,0),4))</f>
      </c>
      <c r="C20" s="17">
        <f>IF(ISBLANK(A20),"",INDEX(#REF!,MATCH(A20,#REF!,0),5))</f>
      </c>
      <c r="D20" s="63"/>
      <c r="E20" s="40"/>
      <c r="F20" s="18">
        <f>IF(ISBLANK(A20),"",INDEX(A$5:$Q$196,MATCH(A20,#REF!,0),46))</f>
      </c>
      <c r="G20" s="19">
        <f>IF(ISERROR(INDEX($A$5:$Q$95,MATCH($A20,#REF!,0),22)),"",INDEX($A$5:$Q$95,MATCH($A20,#REF!,0),22))</f>
      </c>
      <c r="H20" s="9">
        <f t="shared" si="0"/>
      </c>
      <c r="I20" s="10">
        <f t="shared" si="1"/>
      </c>
      <c r="J20" s="19">
        <f>IF(ISERROR(INDEX($A$5:$Q$95,MATCH($A20,#REF!,0),25)),"",INDEX($A$5:$Q$95,MATCH($A20,#REF!,0),25))</f>
      </c>
      <c r="K20" s="10">
        <f t="shared" si="2"/>
      </c>
      <c r="L20" s="10">
        <f t="shared" si="3"/>
      </c>
      <c r="M20" s="20" t="e">
        <f>IF(ISERROR(E20+K20+H20),IF(ISERROR(#REF!+K20),#REF!,(#REF!+K20)),(E20+K20+H20))</f>
        <v>#REF!</v>
      </c>
      <c r="N20" s="10">
        <f t="shared" si="4"/>
      </c>
      <c r="O20" s="111"/>
      <c r="P20" s="111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</row>
    <row r="21" spans="1:223" ht="17.25" customHeight="1" hidden="1" thickBot="1">
      <c r="A21" s="48"/>
      <c r="B21" s="17">
        <f>IF(ISBLANK(A21),"",INDEX(#REF!,MATCH(A21,#REF!,0),4))</f>
      </c>
      <c r="C21" s="17">
        <f>IF(ISBLANK(A21),"",INDEX(#REF!,MATCH(A21,#REF!,0),5))</f>
      </c>
      <c r="D21" s="63"/>
      <c r="E21" s="40"/>
      <c r="F21" s="18">
        <f>IF(ISBLANK(A21),"",INDEX(A$5:$Q$196,MATCH(A21,#REF!,0),46))</f>
      </c>
      <c r="G21" s="19">
        <f>IF(ISERROR(INDEX($A$5:$Q$95,MATCH($A21,#REF!,0),22)),"",INDEX($A$5:$Q$95,MATCH($A21,#REF!,0),22))</f>
      </c>
      <c r="H21" s="9">
        <f t="shared" si="0"/>
      </c>
      <c r="I21" s="10">
        <f t="shared" si="1"/>
      </c>
      <c r="J21" s="19">
        <f>IF(ISERROR(INDEX($A$5:$Q$95,MATCH($A21,#REF!,0),25)),"",INDEX($A$5:$Q$95,MATCH($A21,#REF!,0),25))</f>
      </c>
      <c r="K21" s="10">
        <f t="shared" si="2"/>
      </c>
      <c r="L21" s="10">
        <f t="shared" si="3"/>
      </c>
      <c r="M21" s="20" t="e">
        <f>IF(ISERROR(E21+K21+H21),IF(ISERROR(#REF!+K21),#REF!,(#REF!+K21)),(E21+K21+H21))</f>
        <v>#REF!</v>
      </c>
      <c r="N21" s="10">
        <f t="shared" si="4"/>
      </c>
      <c r="O21" s="111"/>
      <c r="P21" s="111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</row>
    <row r="22" spans="1:223" ht="17.25" customHeight="1" hidden="1" thickBot="1">
      <c r="A22" s="48"/>
      <c r="B22" s="17">
        <f>IF(ISBLANK(A22),"",INDEX(#REF!,MATCH(A22,#REF!,0),4))</f>
      </c>
      <c r="C22" s="17">
        <f>IF(ISBLANK(A22),"",INDEX(#REF!,MATCH(A22,#REF!,0),5))</f>
      </c>
      <c r="D22" s="63"/>
      <c r="E22" s="40"/>
      <c r="F22" s="18">
        <f>IF(ISBLANK(A22),"",INDEX(A$5:$Q$196,MATCH(A22,#REF!,0),46))</f>
      </c>
      <c r="G22" s="19">
        <f>IF(ISERROR(INDEX($A$5:$Q$95,MATCH($A22,#REF!,0),22)),"",INDEX($A$5:$Q$95,MATCH($A22,#REF!,0),22))</f>
      </c>
      <c r="H22" s="9">
        <f t="shared" si="0"/>
      </c>
      <c r="I22" s="10">
        <f t="shared" si="1"/>
      </c>
      <c r="J22" s="19">
        <f>IF(ISERROR(INDEX($A$5:$Q$95,MATCH($A22,#REF!,0),25)),"",INDEX($A$5:$Q$95,MATCH($A22,#REF!,0),25))</f>
      </c>
      <c r="K22" s="10">
        <f t="shared" si="2"/>
      </c>
      <c r="L22" s="10">
        <f t="shared" si="3"/>
      </c>
      <c r="M22" s="20" t="e">
        <f>IF(ISERROR(E22+K22+H22),IF(ISERROR(#REF!+K22),#REF!,(#REF!+K22)),(E22+K22+H22))</f>
        <v>#REF!</v>
      </c>
      <c r="N22" s="10">
        <f t="shared" si="4"/>
      </c>
      <c r="O22" s="111"/>
      <c r="P22" s="111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</row>
    <row r="23" spans="1:223" ht="17.25" customHeight="1" hidden="1" thickBot="1">
      <c r="A23" s="48"/>
      <c r="B23" s="17">
        <f>IF(ISBLANK(A23),"",INDEX(#REF!,MATCH(A23,#REF!,0),4))</f>
      </c>
      <c r="C23" s="17">
        <f>IF(ISBLANK(A23),"",INDEX(#REF!,MATCH(A23,#REF!,0),5))</f>
      </c>
      <c r="D23" s="63"/>
      <c r="E23" s="40"/>
      <c r="F23" s="18">
        <f>IF(ISBLANK(A23),"",INDEX(A$5:$Q$196,MATCH(A23,#REF!,0),46))</f>
      </c>
      <c r="G23" s="19">
        <f>IF(ISERROR(INDEX($A$5:$Q$95,MATCH($A23,#REF!,0),22)),"",INDEX($A$5:$Q$95,MATCH($A23,#REF!,0),22))</f>
      </c>
      <c r="H23" s="9">
        <f t="shared" si="0"/>
      </c>
      <c r="I23" s="10">
        <f t="shared" si="1"/>
      </c>
      <c r="J23" s="19">
        <f>IF(ISERROR(INDEX($A$5:$Q$95,MATCH($A23,#REF!,0),25)),"",INDEX($A$5:$Q$95,MATCH($A23,#REF!,0),25))</f>
      </c>
      <c r="K23" s="10">
        <f t="shared" si="2"/>
      </c>
      <c r="L23" s="10">
        <f t="shared" si="3"/>
      </c>
      <c r="M23" s="20" t="e">
        <f>IF(ISERROR(E23+K23+H23),IF(ISERROR(#REF!+K23),#REF!,(#REF!+K23)),(E23+K23+H23))</f>
        <v>#REF!</v>
      </c>
      <c r="N23" s="10">
        <f t="shared" si="4"/>
      </c>
      <c r="O23" s="111"/>
      <c r="P23" s="111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</row>
    <row r="24" spans="1:223" ht="17.25" customHeight="1" hidden="1" thickBot="1">
      <c r="A24" s="48"/>
      <c r="B24" s="17">
        <f>IF(ISBLANK(A24),"",INDEX(#REF!,MATCH(A24,#REF!,0),4))</f>
      </c>
      <c r="C24" s="17">
        <f>IF(ISBLANK(A24),"",INDEX(#REF!,MATCH(A24,#REF!,0),5))</f>
      </c>
      <c r="D24" s="63"/>
      <c r="E24" s="40"/>
      <c r="F24" s="18">
        <f>IF(ISBLANK(A24),"",INDEX(A$5:$Q$196,MATCH(A24,#REF!,0),46))</f>
      </c>
      <c r="G24" s="19">
        <f>IF(ISERROR(INDEX($A$5:$Q$95,MATCH($A24,#REF!,0),22)),"",INDEX($A$5:$Q$95,MATCH($A24,#REF!,0),22))</f>
      </c>
      <c r="H24" s="9">
        <f t="shared" si="0"/>
      </c>
      <c r="I24" s="10">
        <f t="shared" si="1"/>
      </c>
      <c r="J24" s="19">
        <f>IF(ISERROR(INDEX($A$5:$Q$95,MATCH($A24,#REF!,0),25)),"",INDEX($A$5:$Q$95,MATCH($A24,#REF!,0),25))</f>
      </c>
      <c r="K24" s="10">
        <f t="shared" si="2"/>
      </c>
      <c r="L24" s="10">
        <f t="shared" si="3"/>
      </c>
      <c r="M24" s="20" t="e">
        <f>IF(ISERROR(E24+K24+H24),IF(ISERROR(#REF!+K24),#REF!,(#REF!+K24)),(E24+K24+H24))</f>
        <v>#REF!</v>
      </c>
      <c r="N24" s="10">
        <f t="shared" si="4"/>
      </c>
      <c r="O24" s="111"/>
      <c r="P24" s="111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</row>
    <row r="25" spans="1:223" ht="17.25" customHeight="1" hidden="1" thickBot="1">
      <c r="A25" s="48"/>
      <c r="B25" s="17">
        <f>IF(ISBLANK(A25),"",INDEX(#REF!,MATCH(A25,#REF!,0),4))</f>
      </c>
      <c r="C25" s="17">
        <f>IF(ISBLANK(A25),"",INDEX(#REF!,MATCH(A25,#REF!,0),5))</f>
      </c>
      <c r="D25" s="63"/>
      <c r="E25" s="40"/>
      <c r="F25" s="18">
        <f>IF(ISBLANK(A25),"",INDEX(A$5:$Q$196,MATCH(A25,#REF!,0),46))</f>
      </c>
      <c r="G25" s="19">
        <f>IF(ISERROR(INDEX($A$5:$Q$95,MATCH($A25,#REF!,0),22)),"",INDEX($A$5:$Q$95,MATCH($A25,#REF!,0),22))</f>
      </c>
      <c r="H25" s="9">
        <f t="shared" si="0"/>
      </c>
      <c r="I25" s="10">
        <f t="shared" si="1"/>
      </c>
      <c r="J25" s="19">
        <f>IF(ISERROR(INDEX($A$5:$Q$95,MATCH($A25,#REF!,0),25)),"",INDEX($A$5:$Q$95,MATCH($A25,#REF!,0),25))</f>
      </c>
      <c r="K25" s="10">
        <f t="shared" si="2"/>
      </c>
      <c r="L25" s="10">
        <f t="shared" si="3"/>
      </c>
      <c r="M25" s="20" t="e">
        <f>IF(ISERROR(E25+K25+H25),IF(ISERROR(#REF!+K25),#REF!,(#REF!+K25)),(E25+K25+H25))</f>
        <v>#REF!</v>
      </c>
      <c r="N25" s="10">
        <f t="shared" si="4"/>
      </c>
      <c r="O25" s="111"/>
      <c r="P25" s="111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</row>
    <row r="26" spans="1:223" ht="17.25" customHeight="1" hidden="1" thickBot="1">
      <c r="A26" s="48"/>
      <c r="B26" s="17">
        <f>IF(ISBLANK(A26),"",INDEX(#REF!,MATCH(A26,#REF!,0),4))</f>
      </c>
      <c r="C26" s="17">
        <f>IF(ISBLANK(A26),"",INDEX(#REF!,MATCH(A26,#REF!,0),5))</f>
      </c>
      <c r="D26" s="63"/>
      <c r="E26" s="40"/>
      <c r="F26" s="18">
        <f>IF(ISBLANK(A26),"",INDEX(A$5:$Q$196,MATCH(A26,#REF!,0),46))</f>
      </c>
      <c r="G26" s="19">
        <f>IF(ISERROR(INDEX($A$5:$Q$95,MATCH($A26,#REF!,0),22)),"",INDEX($A$5:$Q$95,MATCH($A26,#REF!,0),22))</f>
      </c>
      <c r="H26" s="9">
        <f t="shared" si="0"/>
      </c>
      <c r="I26" s="10">
        <f t="shared" si="1"/>
      </c>
      <c r="J26" s="19">
        <f>IF(ISERROR(INDEX($A$5:$Q$95,MATCH($A26,#REF!,0),25)),"",INDEX($A$5:$Q$95,MATCH($A26,#REF!,0),25))</f>
      </c>
      <c r="K26" s="10">
        <f t="shared" si="2"/>
      </c>
      <c r="L26" s="10">
        <f t="shared" si="3"/>
      </c>
      <c r="M26" s="20" t="e">
        <f>IF(ISERROR(E26+K26+H26),IF(ISERROR(#REF!+K26),#REF!,(#REF!+K26)),(E26+K26+H26))</f>
        <v>#REF!</v>
      </c>
      <c r="N26" s="10">
        <f t="shared" si="4"/>
      </c>
      <c r="O26" s="111"/>
      <c r="P26" s="111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</row>
    <row r="27" spans="1:223" ht="17.25" customHeight="1" hidden="1" thickBot="1">
      <c r="A27" s="48"/>
      <c r="B27" s="17">
        <f>IF(ISBLANK(A27),"",INDEX(#REF!,MATCH(A27,#REF!,0),4))</f>
      </c>
      <c r="C27" s="17">
        <f>IF(ISBLANK(A27),"",INDEX(#REF!,MATCH(A27,#REF!,0),5))</f>
      </c>
      <c r="D27" s="63"/>
      <c r="E27" s="40"/>
      <c r="F27" s="18">
        <f>IF(ISBLANK(A27),"",INDEX(A$5:$Q$196,MATCH(A27,#REF!,0),46))</f>
      </c>
      <c r="G27" s="19">
        <f>IF(ISERROR(INDEX($A$5:$Q$95,MATCH($A27,#REF!,0),22)),"",INDEX($A$5:$Q$95,MATCH($A27,#REF!,0),22))</f>
      </c>
      <c r="H27" s="9">
        <f t="shared" si="0"/>
      </c>
      <c r="I27" s="10">
        <f t="shared" si="1"/>
      </c>
      <c r="J27" s="19">
        <f>IF(ISERROR(INDEX($A$5:$Q$95,MATCH($A27,#REF!,0),25)),"",INDEX($A$5:$Q$95,MATCH($A27,#REF!,0),25))</f>
      </c>
      <c r="K27" s="10">
        <f t="shared" si="2"/>
      </c>
      <c r="L27" s="10">
        <f t="shared" si="3"/>
      </c>
      <c r="M27" s="20" t="e">
        <f>IF(ISERROR(E27+K27+H27),IF(ISERROR(#REF!+K27),#REF!,(#REF!+K27)),(E27+K27+H27))</f>
        <v>#REF!</v>
      </c>
      <c r="N27" s="10">
        <f t="shared" si="4"/>
      </c>
      <c r="O27" s="111"/>
      <c r="P27" s="111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</row>
    <row r="28" spans="1:223" ht="17.25" customHeight="1" hidden="1" thickBot="1">
      <c r="A28" s="48"/>
      <c r="B28" s="17">
        <f>IF(ISBLANK(A28),"",INDEX(#REF!,MATCH(A28,#REF!,0),4))</f>
      </c>
      <c r="C28" s="17">
        <f>IF(ISBLANK(A28),"",INDEX(#REF!,MATCH(A28,#REF!,0),5))</f>
      </c>
      <c r="D28" s="63"/>
      <c r="E28" s="40"/>
      <c r="F28" s="18">
        <f>IF(ISBLANK(A28),"",INDEX(A$5:$Q$196,MATCH(A28,#REF!,0),46))</f>
      </c>
      <c r="G28" s="19">
        <f>IF(ISERROR(INDEX($A$5:$Q$95,MATCH($A28,#REF!,0),22)),"",INDEX($A$5:$Q$95,MATCH($A28,#REF!,0),22))</f>
      </c>
      <c r="H28" s="9">
        <f t="shared" si="0"/>
      </c>
      <c r="I28" s="10">
        <f t="shared" si="1"/>
      </c>
      <c r="J28" s="19">
        <f>IF(ISERROR(INDEX($A$5:$Q$95,MATCH($A28,#REF!,0),25)),"",INDEX($A$5:$Q$95,MATCH($A28,#REF!,0),25))</f>
      </c>
      <c r="K28" s="10">
        <f t="shared" si="2"/>
      </c>
      <c r="L28" s="10">
        <f t="shared" si="3"/>
      </c>
      <c r="M28" s="20" t="e">
        <f>IF(ISERROR(E28+K28+H28),IF(ISERROR(#REF!+K28),#REF!,(#REF!+K28)),(E28+K28+H28))</f>
        <v>#REF!</v>
      </c>
      <c r="N28" s="10">
        <f t="shared" si="4"/>
      </c>
      <c r="O28" s="111"/>
      <c r="P28" s="111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</row>
    <row r="29" spans="1:223" ht="17.25" customHeight="1" hidden="1" thickBot="1">
      <c r="A29" s="48"/>
      <c r="B29" s="17">
        <f>IF(ISBLANK(A29),"",INDEX(#REF!,MATCH(A29,#REF!,0),4))</f>
      </c>
      <c r="C29" s="17">
        <f>IF(ISBLANK(A29),"",INDEX(#REF!,MATCH(A29,#REF!,0),5))</f>
      </c>
      <c r="D29" s="63"/>
      <c r="E29" s="40"/>
      <c r="F29" s="18">
        <f>IF(ISBLANK(A29),"",INDEX(A$5:$Q$196,MATCH(A29,#REF!,0),46))</f>
      </c>
      <c r="G29" s="19">
        <f>IF(ISERROR(INDEX($A$5:$Q$95,MATCH($A29,#REF!,0),22)),"",INDEX($A$5:$Q$95,MATCH($A29,#REF!,0),22))</f>
      </c>
      <c r="H29" s="9">
        <f t="shared" si="0"/>
      </c>
      <c r="I29" s="10">
        <f t="shared" si="1"/>
      </c>
      <c r="J29" s="19">
        <f>IF(ISERROR(INDEX($A$5:$Q$95,MATCH($A29,#REF!,0),25)),"",INDEX($A$5:$Q$95,MATCH($A29,#REF!,0),25))</f>
      </c>
      <c r="K29" s="10">
        <f t="shared" si="2"/>
      </c>
      <c r="L29" s="10">
        <f t="shared" si="3"/>
      </c>
      <c r="M29" s="20" t="e">
        <f>IF(ISERROR(E29+K29+H29),IF(ISERROR(#REF!+K29),#REF!,(#REF!+K29)),(E29+K29+H29))</f>
        <v>#REF!</v>
      </c>
      <c r="N29" s="10">
        <f t="shared" si="4"/>
      </c>
      <c r="O29" s="111"/>
      <c r="P29" s="111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</row>
    <row r="30" spans="1:223" ht="17.25" customHeight="1" hidden="1" thickBot="1">
      <c r="A30" s="48"/>
      <c r="B30" s="17">
        <f>IF(ISBLANK(A30),"",INDEX(#REF!,MATCH(A30,#REF!,0),4))</f>
      </c>
      <c r="C30" s="17">
        <f>IF(ISBLANK(A30),"",INDEX(#REF!,MATCH(A30,#REF!,0),5))</f>
      </c>
      <c r="D30" s="63"/>
      <c r="E30" s="40"/>
      <c r="F30" s="18">
        <f>IF(ISBLANK(A30),"",INDEX(A$5:$Q$196,MATCH(A30,#REF!,0),46))</f>
      </c>
      <c r="G30" s="19">
        <f>IF(ISERROR(INDEX($A$5:$Q$95,MATCH($A30,#REF!,0),22)),"",INDEX($A$5:$Q$95,MATCH($A30,#REF!,0),22))</f>
      </c>
      <c r="H30" s="9">
        <f t="shared" si="0"/>
      </c>
      <c r="I30" s="10">
        <f t="shared" si="1"/>
      </c>
      <c r="J30" s="19">
        <f>IF(ISERROR(INDEX($A$5:$Q$95,MATCH($A30,#REF!,0),25)),"",INDEX($A$5:$Q$95,MATCH($A30,#REF!,0),25))</f>
      </c>
      <c r="K30" s="10">
        <f t="shared" si="2"/>
      </c>
      <c r="L30" s="10">
        <f t="shared" si="3"/>
      </c>
      <c r="M30" s="20" t="e">
        <f>IF(ISERROR(E30+K30+H30),IF(ISERROR(#REF!+K30),#REF!,(#REF!+K30)),(E30+K30+H30))</f>
        <v>#REF!</v>
      </c>
      <c r="N30" s="10">
        <f t="shared" si="4"/>
      </c>
      <c r="O30" s="111"/>
      <c r="P30" s="111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</row>
    <row r="31" spans="1:223" ht="17.25" customHeight="1" hidden="1" thickBot="1">
      <c r="A31" s="48"/>
      <c r="B31" s="17">
        <f>IF(ISBLANK(A31),"",INDEX(#REF!,MATCH(A31,#REF!,0),4))</f>
      </c>
      <c r="C31" s="17">
        <f>IF(ISBLANK(A31),"",INDEX(#REF!,MATCH(A31,#REF!,0),5))</f>
      </c>
      <c r="D31" s="63"/>
      <c r="E31" s="40"/>
      <c r="F31" s="18">
        <f>IF(ISBLANK(A31),"",INDEX(A$5:$Q$196,MATCH(A31,#REF!,0),46))</f>
      </c>
      <c r="G31" s="19">
        <f>IF(ISERROR(INDEX($A$5:$Q$95,MATCH($A31,#REF!,0),22)),"",INDEX($A$5:$Q$95,MATCH($A31,#REF!,0),22))</f>
      </c>
      <c r="H31" s="9">
        <f t="shared" si="0"/>
      </c>
      <c r="I31" s="10">
        <f t="shared" si="1"/>
      </c>
      <c r="J31" s="19">
        <f>IF(ISERROR(INDEX($A$5:$Q$95,MATCH($A31,#REF!,0),25)),"",INDEX($A$5:$Q$95,MATCH($A31,#REF!,0),25))</f>
      </c>
      <c r="K31" s="10">
        <f t="shared" si="2"/>
      </c>
      <c r="L31" s="10">
        <f t="shared" si="3"/>
      </c>
      <c r="M31" s="20" t="e">
        <f>IF(ISERROR(E31+K31+H31),IF(ISERROR(#REF!+K31),#REF!,(#REF!+K31)),(E31+K31+H31))</f>
        <v>#REF!</v>
      </c>
      <c r="N31" s="10">
        <f t="shared" si="4"/>
      </c>
      <c r="O31" s="111"/>
      <c r="P31" s="111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</row>
    <row r="32" spans="1:223" ht="17.25" customHeight="1" hidden="1" thickBot="1">
      <c r="A32" s="48"/>
      <c r="B32" s="17">
        <f>IF(ISBLANK(A32),"",INDEX(#REF!,MATCH(A32,#REF!,0),4))</f>
      </c>
      <c r="C32" s="17">
        <f>IF(ISBLANK(A32),"",INDEX(#REF!,MATCH(A32,#REF!,0),5))</f>
      </c>
      <c r="D32" s="63"/>
      <c r="E32" s="40"/>
      <c r="F32" s="18">
        <f>IF(ISBLANK(A32),"",INDEX(A$5:$Q$196,MATCH(A32,#REF!,0),46))</f>
      </c>
      <c r="G32" s="19">
        <f>IF(ISERROR(INDEX($A$5:$Q$95,MATCH($A32,#REF!,0),22)),"",INDEX($A$5:$Q$95,MATCH($A32,#REF!,0),22))</f>
      </c>
      <c r="H32" s="9">
        <f t="shared" si="0"/>
      </c>
      <c r="I32" s="10">
        <f t="shared" si="1"/>
      </c>
      <c r="J32" s="19">
        <f>IF(ISERROR(INDEX($A$5:$Q$95,MATCH($A32,#REF!,0),25)),"",INDEX($A$5:$Q$95,MATCH($A32,#REF!,0),25))</f>
      </c>
      <c r="K32" s="10">
        <f t="shared" si="2"/>
      </c>
      <c r="L32" s="10">
        <f t="shared" si="3"/>
      </c>
      <c r="M32" s="20" t="e">
        <f>IF(ISERROR(E32+K32+H32),IF(ISERROR(#REF!+K32),#REF!,(#REF!+K32)),(E32+K32+H32))</f>
        <v>#REF!</v>
      </c>
      <c r="N32" s="10">
        <f t="shared" si="4"/>
      </c>
      <c r="O32" s="111"/>
      <c r="P32" s="111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</row>
    <row r="33" spans="1:223" ht="17.25" customHeight="1" hidden="1" thickBot="1">
      <c r="A33" s="48"/>
      <c r="B33" s="17">
        <f>IF(ISBLANK(A33),"",INDEX(#REF!,MATCH(A33,#REF!,0),4))</f>
      </c>
      <c r="C33" s="17">
        <f>IF(ISBLANK(A33),"",INDEX(#REF!,MATCH(A33,#REF!,0),5))</f>
      </c>
      <c r="D33" s="63"/>
      <c r="E33" s="40"/>
      <c r="F33" s="18">
        <f>IF(ISBLANK(A33),"",INDEX(A$5:$Q$196,MATCH(A33,#REF!,0),46))</f>
      </c>
      <c r="G33" s="19">
        <f>IF(ISERROR(INDEX($A$5:$Q$95,MATCH($A33,#REF!,0),22)),"",INDEX($A$5:$Q$95,MATCH($A33,#REF!,0),22))</f>
      </c>
      <c r="H33" s="9">
        <f t="shared" si="0"/>
      </c>
      <c r="I33" s="10">
        <f t="shared" si="1"/>
      </c>
      <c r="J33" s="19">
        <f>IF(ISERROR(INDEX($A$5:$Q$95,MATCH($A33,#REF!,0),25)),"",INDEX($A$5:$Q$95,MATCH($A33,#REF!,0),25))</f>
      </c>
      <c r="K33" s="10">
        <f t="shared" si="2"/>
      </c>
      <c r="L33" s="10">
        <f t="shared" si="3"/>
      </c>
      <c r="M33" s="20" t="e">
        <f>IF(ISERROR(E33+K33+H33),IF(ISERROR(#REF!+K33),#REF!,(#REF!+K33)),(E33+K33+H33))</f>
        <v>#REF!</v>
      </c>
      <c r="N33" s="10">
        <f t="shared" si="4"/>
      </c>
      <c r="O33" s="111"/>
      <c r="P33" s="111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</row>
    <row r="34" spans="1:223" ht="17.25" customHeight="1" hidden="1" thickBot="1">
      <c r="A34" s="48"/>
      <c r="B34" s="17">
        <f>IF(ISBLANK(A34),"",INDEX(#REF!,MATCH(A34,#REF!,0),4))</f>
      </c>
      <c r="C34" s="17">
        <f>IF(ISBLANK(A34),"",INDEX(#REF!,MATCH(A34,#REF!,0),5))</f>
      </c>
      <c r="D34" s="63"/>
      <c r="E34" s="40"/>
      <c r="F34" s="18">
        <f>IF(ISBLANK(A34),"",INDEX(A$5:$Q$196,MATCH(A34,#REF!,0),46))</f>
      </c>
      <c r="G34" s="19">
        <f>IF(ISERROR(INDEX($A$5:$Q$95,MATCH($A34,#REF!,0),22)),"",INDEX($A$5:$Q$95,MATCH($A34,#REF!,0),22))</f>
      </c>
      <c r="H34" s="9">
        <f t="shared" si="0"/>
      </c>
      <c r="I34" s="10">
        <f t="shared" si="1"/>
      </c>
      <c r="J34" s="19">
        <f>IF(ISERROR(INDEX($A$5:$Q$95,MATCH($A34,#REF!,0),25)),"",INDEX($A$5:$Q$95,MATCH($A34,#REF!,0),25))</f>
      </c>
      <c r="K34" s="10">
        <f t="shared" si="2"/>
      </c>
      <c r="L34" s="10">
        <f t="shared" si="3"/>
      </c>
      <c r="M34" s="20" t="e">
        <f>IF(ISERROR(E34+K34+H34),IF(ISERROR(#REF!+K34),#REF!,(#REF!+K34)),(E34+K34+H34))</f>
        <v>#REF!</v>
      </c>
      <c r="N34" s="10">
        <f t="shared" si="4"/>
      </c>
      <c r="O34" s="111"/>
      <c r="P34" s="111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</row>
    <row r="35" spans="1:223" ht="17.25" customHeight="1" hidden="1" thickBot="1">
      <c r="A35" s="48"/>
      <c r="B35" s="17">
        <f>IF(ISBLANK(A35),"",INDEX(#REF!,MATCH(A35,#REF!,0),4))</f>
      </c>
      <c r="C35" s="17">
        <f>IF(ISBLANK(A35),"",INDEX(#REF!,MATCH(A35,#REF!,0),5))</f>
      </c>
      <c r="D35" s="63"/>
      <c r="E35" s="40"/>
      <c r="F35" s="18">
        <f>IF(ISBLANK(A35),"",INDEX(A$5:$Q$196,MATCH(A35,#REF!,0),46))</f>
      </c>
      <c r="G35" s="19">
        <f>IF(ISERROR(INDEX($A$5:$Q$95,MATCH($A35,#REF!,0),22)),"",INDEX($A$5:$Q$95,MATCH($A35,#REF!,0),22))</f>
      </c>
      <c r="H35" s="9">
        <f t="shared" si="0"/>
      </c>
      <c r="I35" s="10">
        <f t="shared" si="1"/>
      </c>
      <c r="J35" s="19">
        <f>IF(ISERROR(INDEX($A$5:$Q$95,MATCH($A35,#REF!,0),25)),"",INDEX($A$5:$Q$95,MATCH($A35,#REF!,0),25))</f>
      </c>
      <c r="K35" s="10">
        <f t="shared" si="2"/>
      </c>
      <c r="L35" s="10">
        <f t="shared" si="3"/>
      </c>
      <c r="M35" s="20" t="e">
        <f>IF(ISERROR(E35+K35+H35),IF(ISERROR(#REF!+K35),#REF!,(#REF!+K35)),(E35+K35+H35))</f>
        <v>#REF!</v>
      </c>
      <c r="N35" s="10">
        <f t="shared" si="4"/>
      </c>
      <c r="O35" s="111"/>
      <c r="P35" s="111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</row>
    <row r="36" spans="1:223" ht="17.25" customHeight="1" hidden="1" thickBot="1">
      <c r="A36" s="48"/>
      <c r="B36" s="17">
        <f>IF(ISBLANK(A36),"",INDEX(#REF!,MATCH(A36,#REF!,0),4))</f>
      </c>
      <c r="C36" s="17">
        <f>IF(ISBLANK(A36),"",INDEX(#REF!,MATCH(A36,#REF!,0),5))</f>
      </c>
      <c r="D36" s="63"/>
      <c r="E36" s="40"/>
      <c r="F36" s="18">
        <f>IF(ISBLANK(A36),"",INDEX(A$5:$Q$196,MATCH(A36,#REF!,0),46))</f>
      </c>
      <c r="G36" s="19">
        <f>IF(ISERROR(INDEX($A$5:$Q$95,MATCH($A36,#REF!,0),22)),"",INDEX($A$5:$Q$95,MATCH($A36,#REF!,0),22))</f>
      </c>
      <c r="H36" s="9">
        <f t="shared" si="0"/>
      </c>
      <c r="I36" s="10">
        <f t="shared" si="1"/>
      </c>
      <c r="J36" s="19">
        <f>IF(ISERROR(INDEX($A$5:$Q$95,MATCH($A36,#REF!,0),25)),"",INDEX($A$5:$Q$95,MATCH($A36,#REF!,0),25))</f>
      </c>
      <c r="K36" s="10">
        <f t="shared" si="2"/>
      </c>
      <c r="L36" s="10">
        <f t="shared" si="3"/>
      </c>
      <c r="M36" s="20" t="e">
        <f>IF(ISERROR(E36+K36+H36),IF(ISERROR(#REF!+K36),#REF!,(#REF!+K36)),(E36+K36+H36))</f>
        <v>#REF!</v>
      </c>
      <c r="N36" s="10">
        <f t="shared" si="4"/>
      </c>
      <c r="O36" s="111"/>
      <c r="P36" s="111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</row>
    <row r="37" spans="1:223" ht="17.25" customHeight="1" hidden="1" thickBot="1">
      <c r="A37" s="48"/>
      <c r="B37" s="17">
        <f>IF(ISBLANK(A37),"",INDEX(#REF!,MATCH(A37,#REF!,0),4))</f>
      </c>
      <c r="C37" s="17">
        <f>IF(ISBLANK(A37),"",INDEX(#REF!,MATCH(A37,#REF!,0),5))</f>
      </c>
      <c r="D37" s="63"/>
      <c r="E37" s="40"/>
      <c r="F37" s="18">
        <f>IF(ISBLANK(A37),"",INDEX(A$5:$Q$196,MATCH(A37,#REF!,0),46))</f>
      </c>
      <c r="G37" s="19">
        <f>IF(ISERROR(INDEX($A$5:$Q$95,MATCH($A37,#REF!,0),22)),"",INDEX($A$5:$Q$95,MATCH($A37,#REF!,0),22))</f>
      </c>
      <c r="H37" s="9">
        <f t="shared" si="0"/>
      </c>
      <c r="I37" s="10">
        <f t="shared" si="1"/>
      </c>
      <c r="J37" s="19">
        <f>IF(ISERROR(INDEX($A$5:$Q$95,MATCH($A37,#REF!,0),25)),"",INDEX($A$5:$Q$95,MATCH($A37,#REF!,0),25))</f>
      </c>
      <c r="K37" s="10">
        <f t="shared" si="2"/>
      </c>
      <c r="L37" s="10">
        <f t="shared" si="3"/>
      </c>
      <c r="M37" s="20" t="e">
        <f>IF(ISERROR(E37+K37+H37),IF(ISERROR(#REF!+K37),#REF!,(#REF!+K37)),(E37+K37+H37))</f>
        <v>#REF!</v>
      </c>
      <c r="N37" s="10">
        <f t="shared" si="4"/>
      </c>
      <c r="O37" s="111"/>
      <c r="P37" s="111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</row>
    <row r="38" spans="1:223" ht="17.25" customHeight="1" hidden="1" thickBot="1">
      <c r="A38" s="48"/>
      <c r="B38" s="17">
        <f>IF(ISBLANK(A38),"",INDEX(#REF!,MATCH(A38,#REF!,0),4))</f>
      </c>
      <c r="C38" s="17">
        <f>IF(ISBLANK(A38),"",INDEX(#REF!,MATCH(A38,#REF!,0),5))</f>
      </c>
      <c r="D38" s="63"/>
      <c r="E38" s="40"/>
      <c r="F38" s="18">
        <f>IF(ISBLANK(A38),"",INDEX(A$5:$Q$196,MATCH(A38,#REF!,0),46))</f>
      </c>
      <c r="G38" s="19">
        <f>IF(ISERROR(INDEX($A$5:$Q$95,MATCH($A38,#REF!,0),22)),"",INDEX($A$5:$Q$95,MATCH($A38,#REF!,0),22))</f>
      </c>
      <c r="H38" s="9">
        <f t="shared" si="0"/>
      </c>
      <c r="I38" s="10">
        <f t="shared" si="1"/>
      </c>
      <c r="J38" s="19">
        <f>IF(ISERROR(INDEX($A$5:$Q$95,MATCH($A38,#REF!,0),25)),"",INDEX($A$5:$Q$95,MATCH($A38,#REF!,0),25))</f>
      </c>
      <c r="K38" s="10">
        <f t="shared" si="2"/>
      </c>
      <c r="L38" s="10">
        <f t="shared" si="3"/>
      </c>
      <c r="M38" s="20" t="e">
        <f>IF(ISERROR(E38+K38+H38),IF(ISERROR(#REF!+K38),#REF!,(#REF!+K38)),(E38+K38+H38))</f>
        <v>#REF!</v>
      </c>
      <c r="N38" s="10">
        <f t="shared" si="4"/>
      </c>
      <c r="O38" s="111"/>
      <c r="P38" s="111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</row>
    <row r="39" spans="1:223" ht="17.25" customHeight="1" hidden="1" thickBot="1">
      <c r="A39" s="48"/>
      <c r="B39" s="17">
        <f>IF(ISBLANK(A39),"",INDEX(#REF!,MATCH(A39,#REF!,0),4))</f>
      </c>
      <c r="C39" s="17">
        <f>IF(ISBLANK(A39),"",INDEX(#REF!,MATCH(A39,#REF!,0),5))</f>
      </c>
      <c r="D39" s="63"/>
      <c r="E39" s="40"/>
      <c r="F39" s="18">
        <f>IF(ISBLANK(A39),"",INDEX(A$5:$Q$196,MATCH(A39,#REF!,0),46))</f>
      </c>
      <c r="G39" s="19">
        <f>IF(ISERROR(INDEX($A$5:$Q$95,MATCH($A39,#REF!,0),22)),"",INDEX($A$5:$Q$95,MATCH($A39,#REF!,0),22))</f>
      </c>
      <c r="H39" s="9">
        <f t="shared" si="0"/>
      </c>
      <c r="I39" s="10">
        <f t="shared" si="1"/>
      </c>
      <c r="J39" s="19">
        <f>IF(ISERROR(INDEX($A$5:$Q$95,MATCH($A39,#REF!,0),25)),"",INDEX($A$5:$Q$95,MATCH($A39,#REF!,0),25))</f>
      </c>
      <c r="K39" s="10">
        <f t="shared" si="2"/>
      </c>
      <c r="L39" s="10">
        <f t="shared" si="3"/>
      </c>
      <c r="M39" s="20" t="e">
        <f>IF(ISERROR(E39+K39+H39),IF(ISERROR(#REF!+K39),#REF!,(#REF!+K39)),(E39+K39+H39))</f>
        <v>#REF!</v>
      </c>
      <c r="N39" s="10">
        <f t="shared" si="4"/>
      </c>
      <c r="O39" s="111"/>
      <c r="P39" s="111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</row>
    <row r="40" spans="1:223" ht="17.25" customHeight="1" hidden="1" thickBot="1">
      <c r="A40" s="48"/>
      <c r="B40" s="17">
        <f>IF(ISBLANK(A40),"",INDEX(#REF!,MATCH(A40,#REF!,0),4))</f>
      </c>
      <c r="C40" s="17">
        <f>IF(ISBLANK(A40),"",INDEX(#REF!,MATCH(A40,#REF!,0),5))</f>
      </c>
      <c r="D40" s="63"/>
      <c r="E40" s="40"/>
      <c r="F40" s="18">
        <f>IF(ISBLANK(A40),"",INDEX(A$5:$Q$196,MATCH(A40,#REF!,0),46))</f>
      </c>
      <c r="G40" s="19">
        <f>IF(ISERROR(INDEX($A$5:$Q$95,MATCH($A40,#REF!,0),22)),"",INDEX($A$5:$Q$95,MATCH($A40,#REF!,0),22))</f>
      </c>
      <c r="H40" s="9">
        <f t="shared" si="0"/>
      </c>
      <c r="I40" s="10">
        <f t="shared" si="1"/>
      </c>
      <c r="J40" s="19">
        <f>IF(ISERROR(INDEX($A$5:$Q$95,MATCH($A40,#REF!,0),25)),"",INDEX($A$5:$Q$95,MATCH($A40,#REF!,0),25))</f>
      </c>
      <c r="K40" s="10">
        <f t="shared" si="2"/>
      </c>
      <c r="L40" s="10">
        <f t="shared" si="3"/>
      </c>
      <c r="M40" s="20" t="e">
        <f>IF(ISERROR(E40+K40+H40),IF(ISERROR(#REF!+K40),#REF!,(#REF!+K40)),(E40+K40+H40))</f>
        <v>#REF!</v>
      </c>
      <c r="N40" s="10">
        <f t="shared" si="4"/>
      </c>
      <c r="O40" s="111"/>
      <c r="P40" s="111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</row>
    <row r="41" spans="1:223" ht="17.25" customHeight="1" hidden="1" thickBot="1">
      <c r="A41" s="48"/>
      <c r="B41" s="17">
        <f>IF(ISBLANK(A41),"",INDEX(#REF!,MATCH(A41,#REF!,0),4))</f>
      </c>
      <c r="C41" s="17">
        <f>IF(ISBLANK(A41),"",INDEX(#REF!,MATCH(A41,#REF!,0),5))</f>
      </c>
      <c r="D41" s="63"/>
      <c r="E41" s="40"/>
      <c r="F41" s="18">
        <f>IF(ISBLANK(A41),"",INDEX(A$5:$Q$196,MATCH(A41,#REF!,0),46))</f>
      </c>
      <c r="G41" s="19">
        <f>IF(ISERROR(INDEX($A$5:$Q$95,MATCH($A41,#REF!,0),22)),"",INDEX($A$5:$Q$95,MATCH($A41,#REF!,0),22))</f>
      </c>
      <c r="H41" s="9">
        <f t="shared" si="0"/>
      </c>
      <c r="I41" s="10">
        <f t="shared" si="1"/>
      </c>
      <c r="J41" s="19">
        <f>IF(ISERROR(INDEX($A$5:$Q$95,MATCH($A41,#REF!,0),25)),"",INDEX($A$5:$Q$95,MATCH($A41,#REF!,0),25))</f>
      </c>
      <c r="K41" s="10">
        <f t="shared" si="2"/>
      </c>
      <c r="L41" s="10">
        <f t="shared" si="3"/>
      </c>
      <c r="M41" s="20" t="e">
        <f>IF(ISERROR(E41+K41+H41),IF(ISERROR(#REF!+K41),#REF!,(#REF!+K41)),(E41+K41+H41))</f>
        <v>#REF!</v>
      </c>
      <c r="N41" s="10">
        <f t="shared" si="4"/>
      </c>
      <c r="O41" s="111"/>
      <c r="P41" s="111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</row>
    <row r="42" spans="1:223" ht="17.25" customHeight="1" hidden="1" thickBot="1">
      <c r="A42" s="48"/>
      <c r="B42" s="17">
        <f>IF(ISBLANK(A42),"",INDEX(#REF!,MATCH(A42,#REF!,0),4))</f>
      </c>
      <c r="C42" s="17">
        <f>IF(ISBLANK(A42),"",INDEX(#REF!,MATCH(A42,#REF!,0),5))</f>
      </c>
      <c r="D42" s="63"/>
      <c r="E42" s="40"/>
      <c r="F42" s="18">
        <f>IF(ISBLANK(A42),"",INDEX(A$5:$Q$196,MATCH(A42,#REF!,0),46))</f>
      </c>
      <c r="G42" s="19">
        <f>IF(ISERROR(INDEX($A$5:$Q$95,MATCH($A42,#REF!,0),22)),"",INDEX($A$5:$Q$95,MATCH($A42,#REF!,0),22))</f>
      </c>
      <c r="H42" s="9">
        <f t="shared" si="0"/>
      </c>
      <c r="I42" s="10">
        <f t="shared" si="1"/>
      </c>
      <c r="J42" s="19">
        <f>IF(ISERROR(INDEX($A$5:$Q$95,MATCH($A42,#REF!,0),25)),"",INDEX($A$5:$Q$95,MATCH($A42,#REF!,0),25))</f>
      </c>
      <c r="K42" s="10">
        <f t="shared" si="2"/>
      </c>
      <c r="L42" s="10">
        <f t="shared" si="3"/>
      </c>
      <c r="M42" s="20" t="e">
        <f>IF(ISERROR(E42+K42+H42),IF(ISERROR(#REF!+K42),#REF!,(#REF!+K42)),(E42+K42+H42))</f>
        <v>#REF!</v>
      </c>
      <c r="N42" s="10">
        <f t="shared" si="4"/>
      </c>
      <c r="O42" s="111"/>
      <c r="P42" s="111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</row>
    <row r="43" spans="1:223" ht="17.25" customHeight="1" hidden="1" thickBot="1">
      <c r="A43" s="48"/>
      <c r="B43" s="17">
        <f>IF(ISBLANK(A43),"",INDEX(#REF!,MATCH(A43,#REF!,0),4))</f>
      </c>
      <c r="C43" s="17">
        <f>IF(ISBLANK(A43),"",INDEX(#REF!,MATCH(A43,#REF!,0),5))</f>
      </c>
      <c r="D43" s="63"/>
      <c r="E43" s="40"/>
      <c r="F43" s="18">
        <f>IF(ISBLANK(A43),"",INDEX(A$5:$Q$196,MATCH(A43,#REF!,0),46))</f>
      </c>
      <c r="G43" s="19">
        <f>IF(ISERROR(INDEX($A$5:$Q$95,MATCH($A43,#REF!,0),22)),"",INDEX($A$5:$Q$95,MATCH($A43,#REF!,0),22))</f>
      </c>
      <c r="H43" s="9">
        <f t="shared" si="0"/>
      </c>
      <c r="I43" s="10">
        <f t="shared" si="1"/>
      </c>
      <c r="J43" s="19">
        <f>IF(ISERROR(INDEX($A$5:$Q$95,MATCH($A43,#REF!,0),25)),"",INDEX($A$5:$Q$95,MATCH($A43,#REF!,0),25))</f>
      </c>
      <c r="K43" s="10">
        <f t="shared" si="2"/>
      </c>
      <c r="L43" s="10">
        <f t="shared" si="3"/>
      </c>
      <c r="M43" s="20" t="e">
        <f>IF(ISERROR(E43+K43+H43),IF(ISERROR(#REF!+K43),#REF!,(#REF!+K43)),(E43+K43+H43))</f>
        <v>#REF!</v>
      </c>
      <c r="N43" s="10">
        <f t="shared" si="4"/>
      </c>
      <c r="O43" s="111"/>
      <c r="P43" s="111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</row>
    <row r="44" spans="1:223" ht="17.25" customHeight="1" hidden="1" thickBot="1">
      <c r="A44" s="48"/>
      <c r="B44" s="17">
        <f>IF(ISBLANK(A44),"",INDEX(#REF!,MATCH(A44,#REF!,0),4))</f>
      </c>
      <c r="C44" s="17">
        <f>IF(ISBLANK(A44),"",INDEX(#REF!,MATCH(A44,#REF!,0),5))</f>
      </c>
      <c r="D44" s="63"/>
      <c r="E44" s="40"/>
      <c r="F44" s="18">
        <f>IF(ISBLANK(A44),"",INDEX(A$5:$Q$196,MATCH(A44,#REF!,0),46))</f>
      </c>
      <c r="G44" s="19">
        <f>IF(ISERROR(INDEX($A$5:$Q$95,MATCH($A44,#REF!,0),22)),"",INDEX($A$5:$Q$95,MATCH($A44,#REF!,0),22))</f>
      </c>
      <c r="H44" s="9">
        <f t="shared" si="0"/>
      </c>
      <c r="I44" s="10">
        <f t="shared" si="1"/>
      </c>
      <c r="J44" s="19">
        <f>IF(ISERROR(INDEX($A$5:$Q$95,MATCH($A44,#REF!,0),25)),"",INDEX($A$5:$Q$95,MATCH($A44,#REF!,0),25))</f>
      </c>
      <c r="K44" s="10">
        <f t="shared" si="2"/>
      </c>
      <c r="L44" s="10">
        <f t="shared" si="3"/>
      </c>
      <c r="M44" s="20" t="e">
        <f>IF(ISERROR(E44+K44+H44),IF(ISERROR(#REF!+K44),#REF!,(#REF!+K44)),(E44+K44+H44))</f>
        <v>#REF!</v>
      </c>
      <c r="N44" s="10">
        <f t="shared" si="4"/>
      </c>
      <c r="O44" s="111"/>
      <c r="P44" s="111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</row>
    <row r="45" spans="1:223" ht="17.25" customHeight="1" hidden="1" thickBot="1">
      <c r="A45" s="48"/>
      <c r="B45" s="17">
        <f>IF(ISBLANK(A45),"",INDEX(#REF!,MATCH(A45,#REF!,0),4))</f>
      </c>
      <c r="C45" s="17">
        <f>IF(ISBLANK(A45),"",INDEX(#REF!,MATCH(A45,#REF!,0),5))</f>
      </c>
      <c r="D45" s="63"/>
      <c r="E45" s="40"/>
      <c r="F45" s="18">
        <f>IF(ISBLANK(A45),"",INDEX(A$5:$Q$196,MATCH(A45,#REF!,0),46))</f>
      </c>
      <c r="G45" s="19">
        <f>IF(ISERROR(INDEX($A$5:$Q$95,MATCH($A45,#REF!,0),22)),"",INDEX($A$5:$Q$95,MATCH($A45,#REF!,0),22))</f>
      </c>
      <c r="H45" s="9">
        <f t="shared" si="0"/>
      </c>
      <c r="I45" s="10">
        <f t="shared" si="1"/>
      </c>
      <c r="J45" s="19">
        <f>IF(ISERROR(INDEX($A$5:$Q$95,MATCH($A45,#REF!,0),25)),"",INDEX($A$5:$Q$95,MATCH($A45,#REF!,0),25))</f>
      </c>
      <c r="K45" s="10">
        <f t="shared" si="2"/>
      </c>
      <c r="L45" s="10">
        <f t="shared" si="3"/>
      </c>
      <c r="M45" s="20" t="e">
        <f>IF(ISERROR(E45+K45+H45),IF(ISERROR(#REF!+K45),#REF!,(#REF!+K45)),(E45+K45+H45))</f>
        <v>#REF!</v>
      </c>
      <c r="N45" s="10">
        <f t="shared" si="4"/>
      </c>
      <c r="O45" s="111"/>
      <c r="P45" s="111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</row>
    <row r="46" spans="1:223" ht="17.25" customHeight="1" hidden="1" thickBot="1">
      <c r="A46" s="48"/>
      <c r="B46" s="17">
        <f>IF(ISBLANK(A46),"",INDEX(#REF!,MATCH(A46,#REF!,0),4))</f>
      </c>
      <c r="C46" s="17">
        <f>IF(ISBLANK(A46),"",INDEX(#REF!,MATCH(A46,#REF!,0),5))</f>
      </c>
      <c r="D46" s="63"/>
      <c r="E46" s="40">
        <f>IF(ISBLANK(A46),"",INDEX(A$5:$Q$182,MATCH(A46,#REF!,0),45))</f>
      </c>
      <c r="F46" s="18">
        <f>IF(ISBLANK(A46),"",INDEX(A$5:$Q$196,MATCH(A46,#REF!,0),46))</f>
      </c>
      <c r="G46" s="19">
        <f>IF(ISERROR(INDEX($A$5:$Q$95,MATCH($A46,#REF!,0),22)),"",INDEX($A$5:$Q$95,MATCH($A46,#REF!,0),22))</f>
      </c>
      <c r="H46" s="9">
        <f t="shared" si="0"/>
      </c>
      <c r="I46" s="10">
        <f t="shared" si="1"/>
      </c>
      <c r="J46" s="19">
        <f>IF(ISERROR(INDEX($A$5:$Q$95,MATCH($A46,#REF!,0),25)),"",INDEX($A$5:$Q$95,MATCH($A46,#REF!,0),25))</f>
      </c>
      <c r="K46" s="10">
        <f t="shared" si="2"/>
      </c>
      <c r="L46" s="10">
        <f t="shared" si="3"/>
      </c>
      <c r="M46" s="20" t="e">
        <f>IF(ISERROR(E46+K46+H46),IF(ISERROR(#REF!+K46),#REF!,(#REF!+K46)),(E46+K46+H46))</f>
        <v>#REF!</v>
      </c>
      <c r="N46" s="10">
        <f t="shared" si="4"/>
      </c>
      <c r="O46" s="111"/>
      <c r="P46" s="111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</row>
    <row r="47" spans="1:223" ht="17.25" customHeight="1" hidden="1" thickBot="1">
      <c r="A47" s="48"/>
      <c r="B47" s="17">
        <f>IF(ISBLANK(A47),"",INDEX(#REF!,MATCH(A47,#REF!,0),4))</f>
      </c>
      <c r="C47" s="17">
        <f>IF(ISBLANK(A47),"",INDEX(#REF!,MATCH(A47,#REF!,0),5))</f>
      </c>
      <c r="D47" s="63"/>
      <c r="E47" s="40">
        <f>IF(ISBLANK(A47),"",INDEX(A$5:$Q$182,MATCH(A47,#REF!,0),45))</f>
      </c>
      <c r="F47" s="18">
        <f>IF(ISBLANK(A47),"",INDEX(A$5:$Q$196,MATCH(A47,#REF!,0),46))</f>
      </c>
      <c r="G47" s="19">
        <f>IF(ISERROR(INDEX($A$5:$Q$95,MATCH($A47,#REF!,0),22)),"",INDEX($A$5:$Q$95,MATCH($A47,#REF!,0),22))</f>
      </c>
      <c r="H47" s="9">
        <f t="shared" si="0"/>
      </c>
      <c r="I47" s="10">
        <f t="shared" si="1"/>
      </c>
      <c r="J47" s="19">
        <f>IF(ISERROR(INDEX($A$5:$Q$95,MATCH($A47,#REF!,0),25)),"",INDEX($A$5:$Q$95,MATCH($A47,#REF!,0),25))</f>
      </c>
      <c r="K47" s="10">
        <f t="shared" si="2"/>
      </c>
      <c r="L47" s="10">
        <f t="shared" si="3"/>
      </c>
      <c r="M47" s="20" t="e">
        <f>IF(ISERROR(E47+K47+H47),IF(ISERROR(#REF!+K47),#REF!,(#REF!+K47)),(E47+K47+H47))</f>
        <v>#REF!</v>
      </c>
      <c r="N47" s="10">
        <f t="shared" si="4"/>
      </c>
      <c r="O47" s="111"/>
      <c r="P47" s="111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</row>
    <row r="48" spans="1:223" ht="17.25" customHeight="1" hidden="1" thickBot="1">
      <c r="A48" s="49"/>
      <c r="B48" s="17">
        <f>IF(ISBLANK(A48),"",INDEX(#REF!,MATCH(A48,#REF!,0),4))</f>
      </c>
      <c r="C48" s="17">
        <f>IF(ISBLANK(A48),"",INDEX(#REF!,MATCH(A48,#REF!,0),5))</f>
      </c>
      <c r="D48" s="64"/>
      <c r="E48" s="41">
        <f>IF(ISBLANK(A48),"",INDEX(A$5:$Q$182,MATCH(A48,#REF!,0),45))</f>
      </c>
      <c r="F48" s="32">
        <f>IF(ISBLANK(A48),"",INDEX(A$5:$Q$196,MATCH(A48,#REF!,0),46))</f>
      </c>
      <c r="G48" s="33">
        <f>IF(ISERROR(INDEX($A$5:$Q$95,MATCH($A48,#REF!,0),22)),"",INDEX($A$5:$Q$95,MATCH($A48,#REF!,0),22))</f>
      </c>
      <c r="H48" s="14">
        <f>IF(G48="","",IF(G48-INT(G48)&gt;=(60/100),"Err",IF(ISBLANK(G48),"",IF(((INT(G48)*60)+((G48*100))-(INT(G48)*100))&gt;=574,0,IF(((INT(G48)*60)+((G48*100))-(INT(G48)*100))&gt;323,1148-((INT(G48)*60)+((G48*100))-(INT(G48)*100))*2,2440-((INT(G48)*60)+((G48*100))-(INT(G48)*100))*6)))))</f>
      </c>
      <c r="I48" s="15">
        <f t="shared" si="1"/>
      </c>
      <c r="J48" s="33">
        <f>IF(ISERROR(INDEX($A$5:$Q$95,MATCH($A48,#REF!,0),25)),"",INDEX($A$5:$Q$95,MATCH($A48,#REF!,0),25))</f>
      </c>
      <c r="K48" s="15">
        <f>IF(J48="","",IF(J48-INT(J48)&gt;=(25/100),"Err",IF(ISBLANK(J48),"",((INT(J48)*25)+(100*(J48-INT(J48))))*8)))</f>
      </c>
      <c r="L48" s="15">
        <f t="shared" si="3"/>
      </c>
      <c r="M48" s="34" t="e">
        <f>IF(ISERROR(E48+K48+H48),IF(ISERROR(#REF!+K48),#REF!,(#REF!+K48)),(E48+K48+H48))</f>
        <v>#REF!</v>
      </c>
      <c r="N48" s="15">
        <f t="shared" si="4"/>
      </c>
      <c r="O48" s="111"/>
      <c r="P48" s="111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</row>
    <row r="49" spans="1:190" ht="17.25" customHeight="1" hidden="1" thickBot="1">
      <c r="A49" s="385" t="s">
        <v>11</v>
      </c>
      <c r="B49" s="385"/>
      <c r="J49" s="2"/>
      <c r="K49" s="2"/>
      <c r="L49" s="2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</row>
    <row r="50" spans="5:6" ht="15">
      <c r="E50" s="1">
        <f>IF(ISBLANK(A50),"",INDEX(A$5:$Q$195,MATCH(A50,#REF!,0),45))</f>
      </c>
      <c r="F50" s="1">
        <f>IF(ISBLANK(A50),"",INDEX(A$5:$Q$195,MATCH(A50,#REF!,0),46))</f>
      </c>
    </row>
    <row r="51" spans="5:6" ht="15">
      <c r="E51" s="1">
        <f>IF(ISBLANK(A51),"",INDEX(A$5:$Q$195,MATCH(A51,#REF!,0),45))</f>
      </c>
      <c r="F51" s="1">
        <f>IF(ISBLANK(A51),"",INDEX(A$5:$Q$195,MATCH(A51,#REF!,0),46))</f>
      </c>
    </row>
    <row r="52" spans="5:6" ht="15">
      <c r="E52" s="1">
        <f>IF(ISBLANK(A52),"",INDEX(A$5:$Q$195,MATCH(A52,#REF!,0),45))</f>
      </c>
      <c r="F52" s="1">
        <f>IF(ISBLANK(A52),"",INDEX(A$5:$Q$195,MATCH(A52,#REF!,0),46))</f>
      </c>
    </row>
    <row r="53" spans="5:6" ht="15">
      <c r="E53" s="1">
        <f>IF(ISBLANK(A53),"",INDEX(A$5:$Q$195,MATCH(A53,#REF!,0),45))</f>
      </c>
      <c r="F53" s="1">
        <f>IF(ISBLANK(A53),"",INDEX(A$5:$Q$195,MATCH(A53,#REF!,0),46))</f>
      </c>
    </row>
    <row r="54" spans="5:6" ht="15">
      <c r="E54" s="1">
        <f>IF(ISBLANK(A54),"",INDEX(A$5:$Q$195,MATCH(A54,#REF!,0),45))</f>
      </c>
      <c r="F54" s="1">
        <f>IF(ISBLANK(A54),"",INDEX(A$5:$Q$195,MATCH(A54,#REF!,0),46))</f>
      </c>
    </row>
    <row r="55" spans="5:6" ht="15">
      <c r="E55" s="1">
        <f>IF(ISBLANK(A55),"",INDEX(A$5:$Q$195,MATCH(A55,#REF!,0),45))</f>
      </c>
      <c r="F55" s="1">
        <f>IF(ISBLANK(A55),"",INDEX(A$5:$Q$195,MATCH(A55,#REF!,0),46))</f>
      </c>
    </row>
    <row r="56" spans="5:6" ht="15">
      <c r="E56" s="1">
        <f>IF(ISBLANK(A56),"",INDEX(A$5:$Q$195,MATCH(A56,#REF!,0),45))</f>
      </c>
      <c r="F56" s="1">
        <f>IF(ISBLANK(A56),"",INDEX(A$5:$Q$195,MATCH(A56,#REF!,0),46))</f>
      </c>
    </row>
    <row r="57" spans="5:6" ht="15">
      <c r="E57" s="1">
        <f>IF(ISBLANK(A57),"",INDEX(A$5:$Q$195,MATCH(A57,#REF!,0),45))</f>
      </c>
      <c r="F57" s="1">
        <f>IF(ISBLANK(A57),"",INDEX(A$5:$Q$195,MATCH(A57,#REF!,0),46))</f>
      </c>
    </row>
    <row r="58" spans="5:6" ht="15">
      <c r="E58" s="1">
        <f>IF(ISBLANK(A58),"",INDEX(A$5:$Q$195,MATCH(A58,#REF!,0),45))</f>
      </c>
      <c r="F58" s="1">
        <f>IF(ISBLANK(A58),"",INDEX(A$5:$Q$195,MATCH(A58,#REF!,0),46))</f>
      </c>
    </row>
    <row r="59" spans="5:6" ht="15">
      <c r="E59" s="1">
        <f>IF(ISBLANK(A59),"",INDEX(A$5:$Q$195,MATCH(A59,#REF!,0),45))</f>
      </c>
      <c r="F59" s="1">
        <f>IF(ISBLANK(A59),"",INDEX(A$5:$Q$195,MATCH(A59,#REF!,0),46))</f>
      </c>
    </row>
  </sheetData>
  <sheetProtection selectLockedCells="1" selectUnlockedCells="1"/>
  <mergeCells count="10">
    <mergeCell ref="O3:P3"/>
    <mergeCell ref="A49:B49"/>
    <mergeCell ref="J3:L3"/>
    <mergeCell ref="M3:N3"/>
    <mergeCell ref="A3:A4"/>
    <mergeCell ref="B3:B4"/>
    <mergeCell ref="C3:C4"/>
    <mergeCell ref="E3:F3"/>
    <mergeCell ref="G3:I3"/>
    <mergeCell ref="D3:D4"/>
  </mergeCells>
  <conditionalFormatting sqref="E48:F48 I48 L48 N48 L10:L42 I10:I42 N10:N42 E10:F42 E5:E9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between" stopIfTrue="1">
      <formula>3</formula>
      <formula>6</formula>
    </cfRule>
  </conditionalFormatting>
  <conditionalFormatting sqref="N43:N47 L43:L47 I43:I47 E43:F47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printOptions horizontalCentered="1"/>
  <pageMargins left="0.3937007874015748" right="0.3937007874015748" top="0.5118110236220472" bottom="0.4724409448818898" header="0.5118110236220472" footer="0.5118110236220472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N60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H62" sqref="H62"/>
    </sheetView>
  </sheetViews>
  <sheetFormatPr defaultColWidth="9.140625" defaultRowHeight="12.75"/>
  <cols>
    <col min="1" max="1" width="6.00390625" style="1" customWidth="1"/>
    <col min="2" max="2" width="36.421875" style="2" customWidth="1"/>
    <col min="3" max="3" width="31.57421875" style="2" customWidth="1"/>
    <col min="4" max="4" width="12.421875" style="2" customWidth="1"/>
    <col min="5" max="5" width="11.140625" style="1" customWidth="1"/>
    <col min="6" max="6" width="11.140625" style="3" customWidth="1"/>
    <col min="7" max="11" width="11.140625" style="1" customWidth="1"/>
    <col min="12" max="12" width="13.00390625" style="2" customWidth="1"/>
    <col min="13" max="13" width="10.00390625" style="2" customWidth="1"/>
    <col min="14" max="14" width="13.57421875" style="2" customWidth="1"/>
    <col min="15" max="15" width="10.140625" style="2" customWidth="1"/>
    <col min="16" max="16384" width="9.140625" style="2" customWidth="1"/>
  </cols>
  <sheetData>
    <row r="1" spans="1:12" ht="17.25" customHeight="1">
      <c r="A1" s="412" t="s">
        <v>27</v>
      </c>
      <c r="B1" s="412"/>
      <c r="L1" s="1"/>
    </row>
    <row r="2" spans="1:2" ht="17.25" customHeight="1" thickBot="1">
      <c r="A2" s="412"/>
      <c r="B2" s="412"/>
    </row>
    <row r="3" spans="1:222" ht="17.25" customHeight="1" thickBot="1">
      <c r="A3" s="413" t="s">
        <v>2</v>
      </c>
      <c r="B3" s="410" t="s">
        <v>0</v>
      </c>
      <c r="C3" s="406" t="s">
        <v>1</v>
      </c>
      <c r="D3" s="261" t="s">
        <v>21</v>
      </c>
      <c r="E3" s="287" t="s">
        <v>3</v>
      </c>
      <c r="F3" s="288"/>
      <c r="G3" s="454" t="s">
        <v>4</v>
      </c>
      <c r="H3" s="224"/>
      <c r="I3" s="455"/>
      <c r="J3" s="454" t="s">
        <v>5</v>
      </c>
      <c r="K3" s="224"/>
      <c r="L3" s="455"/>
      <c r="M3" s="441" t="s">
        <v>6</v>
      </c>
      <c r="N3" s="442"/>
      <c r="HE3" s="7"/>
      <c r="HF3" s="7"/>
      <c r="HG3" s="7"/>
      <c r="HH3" s="7"/>
      <c r="HI3" s="7"/>
      <c r="HJ3" s="7"/>
      <c r="HK3" s="7"/>
      <c r="HL3" s="7"/>
      <c r="HM3" s="7"/>
      <c r="HN3" s="7"/>
    </row>
    <row r="4" spans="1:222" ht="17.25" customHeight="1" thickBot="1">
      <c r="A4" s="443"/>
      <c r="B4" s="444"/>
      <c r="C4" s="453"/>
      <c r="D4" s="266" t="s">
        <v>7</v>
      </c>
      <c r="E4" s="138" t="s">
        <v>7</v>
      </c>
      <c r="F4" s="139" t="s">
        <v>8</v>
      </c>
      <c r="G4" s="154" t="s">
        <v>9</v>
      </c>
      <c r="H4" s="155" t="s">
        <v>7</v>
      </c>
      <c r="I4" s="156" t="s">
        <v>8</v>
      </c>
      <c r="J4" s="157" t="s">
        <v>10</v>
      </c>
      <c r="K4" s="155" t="s">
        <v>7</v>
      </c>
      <c r="L4" s="156" t="s">
        <v>8</v>
      </c>
      <c r="M4" s="198" t="s">
        <v>7</v>
      </c>
      <c r="N4" s="158" t="s">
        <v>8</v>
      </c>
      <c r="HE4" s="7"/>
      <c r="HF4" s="7"/>
      <c r="HG4" s="7"/>
      <c r="HH4" s="7"/>
      <c r="HI4" s="7"/>
      <c r="HJ4" s="7"/>
      <c r="HK4" s="7"/>
      <c r="HL4" s="7"/>
      <c r="HM4" s="7"/>
      <c r="HN4" s="7"/>
    </row>
    <row r="5" spans="1:222" ht="17.25" customHeight="1" thickBot="1">
      <c r="A5" s="326">
        <v>35</v>
      </c>
      <c r="B5" s="31" t="s">
        <v>78</v>
      </c>
      <c r="C5" s="44" t="s">
        <v>33</v>
      </c>
      <c r="D5" s="327">
        <v>0</v>
      </c>
      <c r="E5" s="298">
        <v>680</v>
      </c>
      <c r="F5" s="244">
        <v>1</v>
      </c>
      <c r="G5" s="170">
        <v>4.58</v>
      </c>
      <c r="H5" s="171">
        <v>652</v>
      </c>
      <c r="I5" s="172">
        <v>1</v>
      </c>
      <c r="J5" s="170">
        <v>3.23</v>
      </c>
      <c r="K5" s="173">
        <v>784</v>
      </c>
      <c r="L5" s="172">
        <v>1</v>
      </c>
      <c r="M5" s="306">
        <v>2116</v>
      </c>
      <c r="N5" s="172">
        <v>1</v>
      </c>
      <c r="HE5" s="8"/>
      <c r="HF5" s="8"/>
      <c r="HG5" s="8"/>
      <c r="HH5" s="8"/>
      <c r="HI5" s="8"/>
      <c r="HJ5" s="8"/>
      <c r="HK5" s="8"/>
      <c r="HL5" s="8"/>
      <c r="HM5" s="8"/>
      <c r="HN5" s="8"/>
    </row>
    <row r="6" spans="1:222" ht="17.25" customHeight="1" hidden="1" thickBot="1">
      <c r="A6" s="328"/>
      <c r="B6" s="45">
        <f>IF(ISBLANK(A6),"",INDEX(#REF!,MATCH(A6,#REF!,0),4))</f>
      </c>
      <c r="C6" s="128">
        <f>IF(ISBLANK(A6),"",INDEX(#REF!,MATCH(A6,#REF!,0),5))</f>
      </c>
      <c r="D6" s="307"/>
      <c r="E6" s="69" t="e">
        <f>#REF!</f>
        <v>#REF!</v>
      </c>
      <c r="F6" s="160" t="e">
        <f>#REF!</f>
        <v>#REF!</v>
      </c>
      <c r="G6" s="149"/>
      <c r="H6" s="73">
        <f>IF(G6="","",IF(G6-INT(G6)&gt;=(60/100),"Err",IF(ISBLANK(G6),"",IF(((INT(G6)*60)+((G6*100))-(INT(G6)*100))&gt;=574,0,IF(((INT(G6)*60)+((G6*100))-(INT(G6)*100))&gt;323,1148-((INT(G6)*60)+((G6*100))-(INT(G6)*100))*2,2440-((INT(G6)*60)+((G6*100))-(INT(G6)*100))*6)))))</f>
      </c>
      <c r="I6" s="107">
        <f aca="true" t="shared" si="0" ref="I6:I18">IF(H6="","",(RANK(H6,H$5:H$103)))</f>
      </c>
      <c r="J6" s="149"/>
      <c r="K6" s="74">
        <f aca="true" t="shared" si="1" ref="K6:K16">IF(J6="","",IF(J6-INT(J6)&gt;=(25/100),"Err",IF(ISBLANK(J6),"",((INT(J6)*25)+(100*(J6-INT(J6))))*8)))</f>
      </c>
      <c r="L6" s="107">
        <f aca="true" t="shared" si="2" ref="L6:L58">IF(K6="","",(RANK(K6,K$5:K$89)))</f>
      </c>
      <c r="M6" s="175" t="e">
        <f>IF(ISERROR(E6+K6+H6),IF(ISERROR(#REF!+K6),#REF!,(#REF!+K6)),(E6+K6+H6))+D6</f>
        <v>#REF!</v>
      </c>
      <c r="N6" s="107">
        <f aca="true" t="shared" si="3" ref="N6:N58">IF(ISERROR(RANK(M6,M$5:M$58)),"",RANK(M6,M$5:M$58))</f>
      </c>
      <c r="HE6" s="8"/>
      <c r="HF6" s="8"/>
      <c r="HG6" s="8"/>
      <c r="HH6" s="8"/>
      <c r="HI6" s="8"/>
      <c r="HJ6" s="8"/>
      <c r="HK6" s="8"/>
      <c r="HL6" s="8"/>
      <c r="HM6" s="8"/>
      <c r="HN6" s="8"/>
    </row>
    <row r="7" spans="1:222" ht="17.25" customHeight="1" hidden="1" thickBot="1">
      <c r="A7" s="326"/>
      <c r="B7" s="31">
        <f>IF(ISBLANK(A7),"",INDEX(#REF!,MATCH(A7,#REF!,0),4))</f>
      </c>
      <c r="C7" s="44">
        <f>IF(ISBLANK(A7),"",INDEX(#REF!,MATCH(A7,#REF!,0),5))</f>
      </c>
      <c r="D7" s="191"/>
      <c r="E7" s="68" t="e">
        <f>#REF!</f>
        <v>#REF!</v>
      </c>
      <c r="F7" s="141" t="e">
        <f>#REF!</f>
        <v>#REF!</v>
      </c>
      <c r="G7" s="81"/>
      <c r="H7" s="14">
        <f>IF(G7="","",IF(G7-INT(G7)&gt;=(60/100),"Err",IF(ISBLANK(G7),"",IF(((INT(G7)*60)+((G7*100))-(INT(G7)*100))&gt;=574,0,IF(((INT(G7)*60)+((G7*100))-(INT(G7)*100))&gt;323,1148-((INT(G7)*60)+((G7*100))-(INT(G7)*100))*2,2440-((INT(G7)*60)+((G7*100))-(INT(G7)*100))*6)))))</f>
      </c>
      <c r="I7" s="82">
        <f t="shared" si="0"/>
      </c>
      <c r="J7" s="81"/>
      <c r="K7" s="15">
        <f t="shared" si="1"/>
      </c>
      <c r="L7" s="82">
        <f t="shared" si="2"/>
      </c>
      <c r="M7" s="89" t="e">
        <f>IF(ISERROR(E7+K7+H7),IF(ISERROR(#REF!+K7),#REF!,(#REF!+K7)),(E7+K7+H7))+D7</f>
        <v>#REF!</v>
      </c>
      <c r="N7" s="82">
        <f t="shared" si="3"/>
      </c>
      <c r="HE7" s="8"/>
      <c r="HF7" s="8"/>
      <c r="HG7" s="8"/>
      <c r="HH7" s="8"/>
      <c r="HI7" s="8"/>
      <c r="HJ7" s="8"/>
      <c r="HK7" s="8"/>
      <c r="HL7" s="8"/>
      <c r="HM7" s="8"/>
      <c r="HN7" s="8"/>
    </row>
    <row r="8" spans="1:222" ht="17.25" customHeight="1" hidden="1" thickBot="1">
      <c r="A8" s="118"/>
      <c r="B8" s="45">
        <f>IF(ISBLANK(A8),"",INDEX(#REF!,MATCH(A8,#REF!,0),4))</f>
      </c>
      <c r="C8" s="128">
        <f>IF(ISBLANK(A8),"",INDEX(#REF!,MATCH(A8,#REF!,0),5))</f>
      </c>
      <c r="D8" s="143"/>
      <c r="E8" s="69" t="e">
        <f>#REF!</f>
        <v>#REF!</v>
      </c>
      <c r="F8" s="160" t="e">
        <f>#REF!</f>
        <v>#REF!</v>
      </c>
      <c r="G8" s="149"/>
      <c r="H8" s="73">
        <f>IF(G8="","",IF(G8-INT(G8)&gt;=(60/100),"Err",IF(ISBLANK(G8),"",IF(((INT(G8)*60)+((G8*100))-(INT(G8)*100))&gt;=574,0,IF(((INT(G8)*60)+((G8*100))-(INT(G8)*100))&gt;323,1148-((INT(G8)*60)+((G8*100))-(INT(G8)*100))*2,2440-((INT(G8)*60)+((G8*100))-(INT(G8)*100))*6)))))</f>
      </c>
      <c r="I8" s="107">
        <f t="shared" si="0"/>
      </c>
      <c r="J8" s="149"/>
      <c r="K8" s="12">
        <f t="shared" si="1"/>
      </c>
      <c r="L8" s="107">
        <f t="shared" si="2"/>
      </c>
      <c r="M8" s="152" t="e">
        <f>IF(ISERROR(E8+K8+H8),IF(ISERROR(#REF!+K8),#REF!,(#REF!+K8)),(E8+K8+H8))</f>
        <v>#REF!</v>
      </c>
      <c r="N8" s="107">
        <f t="shared" si="3"/>
      </c>
      <c r="HE8" s="8"/>
      <c r="HF8" s="8"/>
      <c r="HG8" s="8"/>
      <c r="HH8" s="8"/>
      <c r="HI8" s="8"/>
      <c r="HJ8" s="8"/>
      <c r="HK8" s="8"/>
      <c r="HL8" s="8"/>
      <c r="HM8" s="8"/>
      <c r="HN8" s="8"/>
    </row>
    <row r="9" spans="1:222" ht="17.25" customHeight="1" hidden="1" thickBot="1">
      <c r="A9" s="52"/>
      <c r="B9" s="17">
        <f>IF(ISBLANK(A9),"",INDEX(#REF!,MATCH(A9,#REF!,0),4))</f>
      </c>
      <c r="C9" s="43">
        <f>IF(ISBLANK(A9),"",INDEX(#REF!,MATCH(A9,#REF!,0),5))</f>
      </c>
      <c r="D9" s="144"/>
      <c r="E9" s="24" t="e">
        <f>#REF!</f>
        <v>#REF!</v>
      </c>
      <c r="F9" s="140" t="e">
        <f>#REF!</f>
        <v>#REF!</v>
      </c>
      <c r="G9" s="79"/>
      <c r="H9" s="9">
        <f aca="true" t="shared" si="4" ref="H9:H17">IF(G9="","",IF(G9-INT(G9)&gt;=(60/100),"Err",IF(ISBLANK(G9),"",IF(((INT(G9)*60)+((G9*100))-(INT(G9)*100))&gt;=690,0,IF(((INT(G9)*60)+((G9*100))-(INT(G9)*100))&gt;440,1380-((INT(G9)*60)+((G9*100))-(INT(G9)*100))*2,2700-((INT(G9)*60)+((G9*100))-(INT(G9)*100))*5)))))</f>
      </c>
      <c r="I9" s="80">
        <f t="shared" si="0"/>
      </c>
      <c r="J9" s="79"/>
      <c r="K9" s="12">
        <f t="shared" si="1"/>
      </c>
      <c r="L9" s="80">
        <f t="shared" si="2"/>
      </c>
      <c r="M9" s="151" t="e">
        <f>IF(ISERROR(E9+K9+H9),IF(ISERROR(#REF!+K9),#REF!,(#REF!+K9)),(E9+K9+H9))</f>
        <v>#REF!</v>
      </c>
      <c r="N9" s="80">
        <f t="shared" si="3"/>
      </c>
      <c r="HE9" s="8"/>
      <c r="HF9" s="8"/>
      <c r="HG9" s="8"/>
      <c r="HH9" s="8"/>
      <c r="HI9" s="8"/>
      <c r="HJ9" s="8"/>
      <c r="HK9" s="8"/>
      <c r="HL9" s="8"/>
      <c r="HM9" s="8"/>
      <c r="HN9" s="8"/>
    </row>
    <row r="10" spans="1:222" ht="17.25" customHeight="1" hidden="1" thickBot="1">
      <c r="A10" s="52"/>
      <c r="B10" s="17">
        <f>IF(ISBLANK(A10),"",INDEX(#REF!,MATCH(A10,#REF!,0),4))</f>
      </c>
      <c r="C10" s="43">
        <f>IF(ISBLANK(A10),"",INDEX(#REF!,MATCH(A10,#REF!,0),5))</f>
      </c>
      <c r="D10" s="144"/>
      <c r="E10" s="24" t="e">
        <f>#REF!</f>
        <v>#REF!</v>
      </c>
      <c r="F10" s="140" t="e">
        <f>#REF!</f>
        <v>#REF!</v>
      </c>
      <c r="G10" s="79"/>
      <c r="H10" s="9">
        <f t="shared" si="4"/>
      </c>
      <c r="I10" s="80">
        <f t="shared" si="0"/>
      </c>
      <c r="J10" s="79"/>
      <c r="K10" s="12">
        <f t="shared" si="1"/>
      </c>
      <c r="L10" s="80">
        <f t="shared" si="2"/>
      </c>
      <c r="M10" s="151" t="e">
        <f>IF(ISERROR(E10+K10+H10),IF(ISERROR(#REF!+K10),#REF!,(#REF!+K10)),(E10+K10+H10))</f>
        <v>#REF!</v>
      </c>
      <c r="N10" s="80">
        <f t="shared" si="3"/>
      </c>
      <c r="HE10" s="8"/>
      <c r="HF10" s="8"/>
      <c r="HG10" s="8"/>
      <c r="HH10" s="8"/>
      <c r="HI10" s="8"/>
      <c r="HJ10" s="8"/>
      <c r="HK10" s="8"/>
      <c r="HL10" s="8"/>
      <c r="HM10" s="8"/>
      <c r="HN10" s="8"/>
    </row>
    <row r="11" spans="1:222" ht="17.25" customHeight="1" hidden="1" thickBot="1">
      <c r="A11" s="52"/>
      <c r="B11" s="17">
        <f>IF(ISBLANK(A11),"",INDEX(#REF!,MATCH(A11,#REF!,0),4))</f>
      </c>
      <c r="C11" s="43">
        <f>IF(ISBLANK(A11),"",INDEX(#REF!,MATCH(A11,#REF!,0),5))</f>
      </c>
      <c r="D11" s="144"/>
      <c r="E11" s="24" t="e">
        <f>#REF!</f>
        <v>#REF!</v>
      </c>
      <c r="F11" s="140" t="e">
        <f>#REF!</f>
        <v>#REF!</v>
      </c>
      <c r="G11" s="79"/>
      <c r="H11" s="9">
        <f t="shared" si="4"/>
      </c>
      <c r="I11" s="80">
        <f t="shared" si="0"/>
      </c>
      <c r="J11" s="79"/>
      <c r="K11" s="12">
        <f t="shared" si="1"/>
      </c>
      <c r="L11" s="80">
        <f t="shared" si="2"/>
      </c>
      <c r="M11" s="151" t="e">
        <f>IF(ISERROR(E11+K11+H11),IF(ISERROR(#REF!+K11),#REF!,(#REF!+K11)),(E11+K11+H11))</f>
        <v>#REF!</v>
      </c>
      <c r="N11" s="80">
        <f t="shared" si="3"/>
      </c>
      <c r="HE11" s="8"/>
      <c r="HF11" s="8"/>
      <c r="HG11" s="8"/>
      <c r="HH11" s="8"/>
      <c r="HI11" s="8"/>
      <c r="HJ11" s="8"/>
      <c r="HK11" s="8"/>
      <c r="HL11" s="8"/>
      <c r="HM11" s="8"/>
      <c r="HN11" s="8"/>
    </row>
    <row r="12" spans="1:222" ht="17.25" customHeight="1" hidden="1" thickBot="1">
      <c r="A12" s="52"/>
      <c r="B12" s="17">
        <f>IF(ISBLANK(A12),"",INDEX(#REF!,MATCH(A12,#REF!,0),4))</f>
      </c>
      <c r="C12" s="43">
        <f>IF(ISBLANK(A12),"",INDEX(#REF!,MATCH(A12,#REF!,0),5))</f>
      </c>
      <c r="D12" s="144"/>
      <c r="E12" s="24" t="e">
        <f>#REF!</f>
        <v>#REF!</v>
      </c>
      <c r="F12" s="140" t="e">
        <f>#REF!</f>
        <v>#REF!</v>
      </c>
      <c r="G12" s="79"/>
      <c r="H12" s="9">
        <f t="shared" si="4"/>
      </c>
      <c r="I12" s="80">
        <f t="shared" si="0"/>
      </c>
      <c r="J12" s="79"/>
      <c r="K12" s="12">
        <f t="shared" si="1"/>
      </c>
      <c r="L12" s="80">
        <f t="shared" si="2"/>
      </c>
      <c r="M12" s="151" t="e">
        <f>IF(ISERROR(E12+K12+H12),IF(ISERROR(#REF!+K12),#REF!,(#REF!+K12)),(E12+K12+H12))</f>
        <v>#REF!</v>
      </c>
      <c r="N12" s="80">
        <f t="shared" si="3"/>
      </c>
      <c r="HE12" s="8"/>
      <c r="HF12" s="8"/>
      <c r="HG12" s="8"/>
      <c r="HH12" s="8"/>
      <c r="HI12" s="8"/>
      <c r="HJ12" s="8"/>
      <c r="HK12" s="8"/>
      <c r="HL12" s="8"/>
      <c r="HM12" s="8"/>
      <c r="HN12" s="8"/>
    </row>
    <row r="13" spans="1:222" ht="17.25" customHeight="1" hidden="1" thickBot="1">
      <c r="A13" s="52"/>
      <c r="B13" s="17">
        <f>IF(ISBLANK(A13),"",INDEX(#REF!,MATCH(A13,#REF!,0),4))</f>
      </c>
      <c r="C13" s="43">
        <f>IF(ISBLANK(A13),"",INDEX(#REF!,MATCH(A13,#REF!,0),5))</f>
      </c>
      <c r="D13" s="144"/>
      <c r="E13" s="24" t="e">
        <f>#REF!</f>
        <v>#REF!</v>
      </c>
      <c r="F13" s="140" t="e">
        <f>#REF!</f>
        <v>#REF!</v>
      </c>
      <c r="G13" s="79"/>
      <c r="H13" s="9">
        <f t="shared" si="4"/>
      </c>
      <c r="I13" s="80">
        <f t="shared" si="0"/>
      </c>
      <c r="J13" s="79"/>
      <c r="K13" s="12">
        <f t="shared" si="1"/>
      </c>
      <c r="L13" s="80">
        <f t="shared" si="2"/>
      </c>
      <c r="M13" s="151" t="e">
        <f>IF(ISERROR(E13+K13+H13),IF(ISERROR(#REF!+K13),#REF!,(#REF!+K13)),(E13+K13+H13))</f>
        <v>#REF!</v>
      </c>
      <c r="N13" s="80">
        <f t="shared" si="3"/>
      </c>
      <c r="HE13" s="8"/>
      <c r="HF13" s="8"/>
      <c r="HG13" s="8"/>
      <c r="HH13" s="8"/>
      <c r="HI13" s="8"/>
      <c r="HJ13" s="8"/>
      <c r="HK13" s="8"/>
      <c r="HL13" s="8"/>
      <c r="HM13" s="8"/>
      <c r="HN13" s="8"/>
    </row>
    <row r="14" spans="1:222" ht="17.25" customHeight="1" hidden="1" thickBot="1">
      <c r="A14" s="52"/>
      <c r="B14" s="17">
        <f>IF(ISBLANK(A14),"",INDEX(#REF!,MATCH(A14,#REF!,0),4))</f>
      </c>
      <c r="C14" s="43">
        <f>IF(ISBLANK(A14),"",INDEX(#REF!,MATCH(A14,#REF!,0),5))</f>
      </c>
      <c r="D14" s="144"/>
      <c r="E14" s="24" t="e">
        <f>#REF!</f>
        <v>#REF!</v>
      </c>
      <c r="F14" s="140" t="e">
        <f>#REF!</f>
        <v>#REF!</v>
      </c>
      <c r="G14" s="79"/>
      <c r="H14" s="9">
        <f t="shared" si="4"/>
      </c>
      <c r="I14" s="80">
        <f t="shared" si="0"/>
      </c>
      <c r="J14" s="79"/>
      <c r="K14" s="12">
        <f t="shared" si="1"/>
      </c>
      <c r="L14" s="80">
        <f t="shared" si="2"/>
      </c>
      <c r="M14" s="151" t="e">
        <f>IF(ISERROR(E14+K14+H14),IF(ISERROR(#REF!+K14),#REF!,(#REF!+K14)),(E14+K14+H14))</f>
        <v>#REF!</v>
      </c>
      <c r="N14" s="80">
        <f t="shared" si="3"/>
      </c>
      <c r="HE14" s="8"/>
      <c r="HF14" s="8"/>
      <c r="HG14" s="8"/>
      <c r="HH14" s="8"/>
      <c r="HI14" s="8"/>
      <c r="HJ14" s="8"/>
      <c r="HK14" s="8"/>
      <c r="HL14" s="8"/>
      <c r="HM14" s="8"/>
      <c r="HN14" s="8"/>
    </row>
    <row r="15" spans="1:222" ht="17.25" customHeight="1" hidden="1" thickBot="1">
      <c r="A15" s="52"/>
      <c r="B15" s="17">
        <f>IF(ISBLANK(A15),"",INDEX(#REF!,MATCH(A15,#REF!,0),4))</f>
      </c>
      <c r="C15" s="43">
        <f>IF(ISBLANK(A15),"",INDEX(#REF!,MATCH(A15,#REF!,0),5))</f>
      </c>
      <c r="D15" s="144"/>
      <c r="E15" s="24" t="e">
        <f>#REF!</f>
        <v>#REF!</v>
      </c>
      <c r="F15" s="140" t="e">
        <f>#REF!</f>
        <v>#REF!</v>
      </c>
      <c r="G15" s="79"/>
      <c r="H15" s="9">
        <f t="shared" si="4"/>
      </c>
      <c r="I15" s="80">
        <f t="shared" si="0"/>
      </c>
      <c r="J15" s="79"/>
      <c r="K15" s="12">
        <f t="shared" si="1"/>
      </c>
      <c r="L15" s="80">
        <f t="shared" si="2"/>
      </c>
      <c r="M15" s="151" t="e">
        <f>IF(ISERROR(E15+K15+H15),IF(ISERROR(#REF!+K15),#REF!,(#REF!+K15)),(E15+K15+H15))</f>
        <v>#REF!</v>
      </c>
      <c r="N15" s="80">
        <f t="shared" si="3"/>
      </c>
      <c r="HE15" s="8"/>
      <c r="HF15" s="8"/>
      <c r="HG15" s="8"/>
      <c r="HH15" s="8"/>
      <c r="HI15" s="8"/>
      <c r="HJ15" s="8"/>
      <c r="HK15" s="8"/>
      <c r="HL15" s="8"/>
      <c r="HM15" s="8"/>
      <c r="HN15" s="8"/>
    </row>
    <row r="16" spans="1:222" ht="17.25" customHeight="1" hidden="1" thickBot="1">
      <c r="A16" s="52"/>
      <c r="B16" s="17">
        <f>IF(ISBLANK(A16),"",INDEX(#REF!,MATCH(A16,#REF!,0),4))</f>
      </c>
      <c r="C16" s="43">
        <f>IF(ISBLANK(A16),"",INDEX(#REF!,MATCH(A16,#REF!,0),5))</f>
      </c>
      <c r="D16" s="144"/>
      <c r="E16" s="24" t="e">
        <f>#REF!</f>
        <v>#REF!</v>
      </c>
      <c r="F16" s="140" t="e">
        <f>#REF!</f>
        <v>#REF!</v>
      </c>
      <c r="G16" s="79"/>
      <c r="H16" s="9">
        <f t="shared" si="4"/>
      </c>
      <c r="I16" s="80">
        <f t="shared" si="0"/>
      </c>
      <c r="J16" s="79"/>
      <c r="K16" s="12">
        <f t="shared" si="1"/>
      </c>
      <c r="L16" s="80">
        <f t="shared" si="2"/>
      </c>
      <c r="M16" s="151" t="e">
        <f>IF(ISERROR(E16+K16+H16),IF(ISERROR(#REF!+K16),#REF!,(#REF!+K16)),(E16+K16+H16))</f>
        <v>#REF!</v>
      </c>
      <c r="N16" s="80">
        <f t="shared" si="3"/>
      </c>
      <c r="HE16" s="8"/>
      <c r="HF16" s="8"/>
      <c r="HG16" s="8"/>
      <c r="HH16" s="8"/>
      <c r="HI16" s="8"/>
      <c r="HJ16" s="8"/>
      <c r="HK16" s="8"/>
      <c r="HL16" s="8"/>
      <c r="HM16" s="8"/>
      <c r="HN16" s="8"/>
    </row>
    <row r="17" spans="1:222" ht="17.25" customHeight="1" hidden="1" thickBot="1">
      <c r="A17" s="52"/>
      <c r="B17" s="17">
        <f>IF(ISBLANK(A17),"",INDEX(#REF!,MATCH(A17,#REF!,0),4))</f>
      </c>
      <c r="C17" s="43">
        <f>IF(ISBLANK(A17),"",INDEX(#REF!,MATCH(A17,#REF!,0),5))</f>
      </c>
      <c r="D17" s="144"/>
      <c r="E17" s="24" t="e">
        <f>#REF!</f>
        <v>#REF!</v>
      </c>
      <c r="F17" s="140" t="e">
        <f>#REF!</f>
        <v>#REF!</v>
      </c>
      <c r="G17" s="79"/>
      <c r="H17" s="9">
        <f t="shared" si="4"/>
      </c>
      <c r="I17" s="80">
        <f t="shared" si="0"/>
      </c>
      <c r="J17" s="79"/>
      <c r="K17" s="10">
        <f aca="true" t="shared" si="5" ref="K17:K57">IF(J17="","",IF(J17-INT(J17)&gt;=(25/100),"Err",IF(ISBLANK(J17),"",IF(((INT(J17)*25)+(100*(J17-INT(J17))))&lt;51,((INT(J17)*25)+(100*(J17-INT(J17))))*4,IF(((INT(J17)*25)+(100*(J17-INT(J17))))&lt;201,200+((((INT(J17)*25)+(100*(J17-INT(J17))))-50)*6),IF(((INT(J17)*25)+(100*(J17-INT(J17))))&gt;200,1100+(((INT(J17)*25)+(100*(J17-INT(J17))))-200)*4))))))</f>
      </c>
      <c r="L17" s="80">
        <f t="shared" si="2"/>
      </c>
      <c r="M17" s="151" t="e">
        <f>IF(ISERROR(E17+K17+H17),IF(ISERROR(#REF!+K17),#REF!,(#REF!+K17)),(E17+K17+H17))</f>
        <v>#REF!</v>
      </c>
      <c r="N17" s="80">
        <f t="shared" si="3"/>
      </c>
      <c r="HE17" s="8"/>
      <c r="HF17" s="8"/>
      <c r="HG17" s="8"/>
      <c r="HH17" s="8"/>
      <c r="HI17" s="8"/>
      <c r="HJ17" s="8"/>
      <c r="HK17" s="8"/>
      <c r="HL17" s="8"/>
      <c r="HM17" s="8"/>
      <c r="HN17" s="8"/>
    </row>
    <row r="18" spans="1:222" ht="17.25" customHeight="1" hidden="1" thickBot="1">
      <c r="A18" s="118"/>
      <c r="B18" s="45">
        <f>IF(ISBLANK(A18),"",INDEX(#REF!,MATCH(A18,#REF!,0),4))</f>
      </c>
      <c r="C18" s="128">
        <f>IF(ISBLANK(A18),"",INDEX(#REF!,MATCH(A18,#REF!,0),5))</f>
      </c>
      <c r="D18" s="103"/>
      <c r="E18" s="24" t="e">
        <f>#REF!</f>
        <v>#REF!</v>
      </c>
      <c r="F18" s="146">
        <f>IF(ISBLANK(A18),"",INDEX(A$5:$O$190,MATCH(A18,#REF!,0),46))</f>
      </c>
      <c r="G18" s="149">
        <f>IF(ISERROR(INDEX($A$5:$O$95,MATCH($A18,#REF!,0),22)),"",INDEX($A$5:$O$95,MATCH($A18,#REF!,0),22))</f>
      </c>
      <c r="H18" s="73">
        <f>IF(G18="","",IF(G18-INT(G18)&gt;=(60/100),"Err",IF(ISBLANK(G18),"",IF(((INT(G18)*60)+((G18*100))-(INT(G18)*100))&gt;=574,0,IF(((INT(G18)*60)+((G18*100))-(INT(G18)*100))&gt;323,1148-((INT(G18)*60)+((G18*100))-(INT(G18)*100))*2,2440-((INT(G18)*60)+((G18*100))-(INT(G18)*100))*6)))))</f>
      </c>
      <c r="I18" s="107">
        <f t="shared" si="0"/>
      </c>
      <c r="J18" s="149">
        <f>IF(ISERROR(INDEX($A$5:$O$105,MATCH($A18,#REF!,0),25)),"",INDEX($A$5:$O$105,MATCH($A18,#REF!,0),25))</f>
      </c>
      <c r="K18" s="74">
        <f t="shared" si="5"/>
      </c>
      <c r="L18" s="107">
        <f t="shared" si="2"/>
      </c>
      <c r="M18" s="152" t="e">
        <f>IF(ISERROR(E18+K18+H18),IF(ISERROR(#REF!+K18),#REF!,(#REF!+K18)),(E18+K18+H18))</f>
        <v>#REF!</v>
      </c>
      <c r="N18" s="107">
        <f t="shared" si="3"/>
      </c>
      <c r="HE18" s="8"/>
      <c r="HF18" s="8"/>
      <c r="HG18" s="8"/>
      <c r="HH18" s="8"/>
      <c r="HI18" s="8"/>
      <c r="HJ18" s="8"/>
      <c r="HK18" s="8"/>
      <c r="HL18" s="8"/>
      <c r="HM18" s="8"/>
      <c r="HN18" s="8"/>
    </row>
    <row r="19" spans="1:222" ht="17.25" customHeight="1" hidden="1" thickBot="1">
      <c r="A19" s="52"/>
      <c r="B19" s="17">
        <f>IF(ISBLANK(A19),"",INDEX(#REF!,MATCH(A19,#REF!,0),4))</f>
      </c>
      <c r="C19" s="43">
        <f>IF(ISBLANK(A19),"",INDEX(#REF!,MATCH(A19,#REF!,0),5))</f>
      </c>
      <c r="D19" s="63"/>
      <c r="E19" s="24" t="e">
        <f>#REF!</f>
        <v>#REF!</v>
      </c>
      <c r="F19" s="25">
        <f>IF(ISBLANK(A19),"",INDEX(A$5:$O$190,MATCH(A19,#REF!,0),46))</f>
      </c>
      <c r="G19" s="79">
        <f>IF(ISERROR(INDEX($A$5:$O$105,MATCH($A19,#REF!,0),22)),"",INDEX($A$5:$O$105,MATCH($A19,#REF!,0),22))</f>
      </c>
      <c r="H19" s="9">
        <f aca="true" t="shared" si="6" ref="H19:H57">IF(G19="","",IF(G19-INT(G19)&gt;=(60/100),"Err",IF(ISBLANK(G19),"",IF(((INT(G19)*60)+((G19*100))-(INT(G19)*100))&gt;=690,0,IF(((INT(G19)*60)+((G19*100))-(INT(G19)*100))&gt;440,1380-((INT(G19)*60)+((G19*100))-(INT(G19)*100))*2,2700-((INT(G19)*60)+((G19*100))-(INT(G19)*100))*5)))))</f>
      </c>
      <c r="I19" s="80">
        <f aca="true" t="shared" si="7" ref="I19:I58">IF(H19="","",(RANK(H19,H$5:H$89)))</f>
      </c>
      <c r="J19" s="79">
        <f>IF(ISERROR(INDEX($A$5:$O$105,MATCH($A19,#REF!,0),25)),"",INDEX($A$5:$O$105,MATCH($A19,#REF!,0),25))</f>
      </c>
      <c r="K19" s="10">
        <f t="shared" si="5"/>
      </c>
      <c r="L19" s="80">
        <f t="shared" si="2"/>
      </c>
      <c r="M19" s="151" t="e">
        <f>IF(ISERROR(E19+K19+H19),IF(ISERROR(#REF!+K19),#REF!,(#REF!+K19)),(E19+K19+H19))</f>
        <v>#REF!</v>
      </c>
      <c r="N19" s="80">
        <f t="shared" si="3"/>
      </c>
      <c r="HE19" s="8"/>
      <c r="HF19" s="8"/>
      <c r="HG19" s="8"/>
      <c r="HH19" s="8"/>
      <c r="HI19" s="8"/>
      <c r="HJ19" s="8"/>
      <c r="HK19" s="8"/>
      <c r="HL19" s="8"/>
      <c r="HM19" s="8"/>
      <c r="HN19" s="8"/>
    </row>
    <row r="20" spans="1:222" ht="17.25" customHeight="1" hidden="1" thickBot="1">
      <c r="A20" s="120"/>
      <c r="B20" s="31">
        <f>IF(ISBLANK(A20),"",INDEX(#REF!,MATCH(A20,#REF!,0),4))</f>
      </c>
      <c r="C20" s="44">
        <f>IF(ISBLANK(A20),"",INDEX(#REF!,MATCH(A20,#REF!,0),5))</f>
      </c>
      <c r="D20" s="116"/>
      <c r="E20" s="68" t="e">
        <f>#REF!</f>
        <v>#REF!</v>
      </c>
      <c r="F20" s="147">
        <f>IF(ISBLANK(A20),"",INDEX(A$5:$O$190,MATCH(A20,#REF!,0),46))</f>
      </c>
      <c r="G20" s="81">
        <f>IF(ISERROR(INDEX($A$5:$O$105,MATCH($A20,#REF!,0),22)),"",INDEX($A$5:$O$105,MATCH($A20,#REF!,0),22))</f>
      </c>
      <c r="H20" s="14">
        <f t="shared" si="6"/>
      </c>
      <c r="I20" s="82">
        <f t="shared" si="7"/>
      </c>
      <c r="J20" s="81">
        <f>IF(ISERROR(INDEX($A$5:$O$105,MATCH($A20,#REF!,0),25)),"",INDEX($A$5:$O$105,MATCH($A20,#REF!,0),25))</f>
      </c>
      <c r="K20" s="15">
        <f t="shared" si="5"/>
      </c>
      <c r="L20" s="82">
        <f t="shared" si="2"/>
      </c>
      <c r="M20" s="153" t="e">
        <f>IF(ISERROR(E20+K20+H20),IF(ISERROR(#REF!+K20),#REF!,(#REF!+K20)),(E20+K20+H20))</f>
        <v>#REF!</v>
      </c>
      <c r="N20" s="82">
        <f t="shared" si="3"/>
      </c>
      <c r="HE20" s="8"/>
      <c r="HF20" s="8"/>
      <c r="HG20" s="8"/>
      <c r="HH20" s="8"/>
      <c r="HI20" s="8"/>
      <c r="HJ20" s="8"/>
      <c r="HK20" s="8"/>
      <c r="HL20" s="8"/>
      <c r="HM20" s="8"/>
      <c r="HN20" s="8"/>
    </row>
    <row r="21" spans="1:222" ht="17.25" customHeight="1" hidden="1" thickBot="1">
      <c r="A21" s="118"/>
      <c r="B21" s="45">
        <f>IF(ISBLANK(A21),"",INDEX(#REF!,MATCH(A21,#REF!,0),4))</f>
      </c>
      <c r="C21" s="45">
        <f>IF(ISBLANK(A21),"",INDEX(#REF!,MATCH(A21,#REF!,0),5))</f>
      </c>
      <c r="D21" s="103"/>
      <c r="E21" s="66">
        <f>IF(ISBLANK(A21),"",INDEX(A$5:$O$176,MATCH(A21,#REF!,0),45))</f>
      </c>
      <c r="F21" s="67">
        <f>IF(ISBLANK(A21),"",INDEX(A$5:$O$190,MATCH(A21,#REF!,0),46))</f>
      </c>
      <c r="G21" s="72">
        <f>IF(ISERROR(INDEX($A$5:$O$105,MATCH($A21,#REF!,0),22)),"",INDEX($A$5:$O$105,MATCH($A21,#REF!,0),22))</f>
      </c>
      <c r="H21" s="73">
        <f t="shared" si="6"/>
      </c>
      <c r="I21" s="74">
        <f t="shared" si="7"/>
      </c>
      <c r="J21" s="72">
        <f>IF(ISERROR(INDEX($A$5:$O$105,MATCH($A21,#REF!,0),25)),"",INDEX($A$5:$O$105,MATCH($A21,#REF!,0),25))</f>
      </c>
      <c r="K21" s="74">
        <f t="shared" si="5"/>
      </c>
      <c r="L21" s="74">
        <f t="shared" si="2"/>
      </c>
      <c r="M21" s="84" t="e">
        <f>IF(ISERROR(E21+K21+H21),IF(ISERROR(#REF!+K21),#REF!,(#REF!+K21)),(E21+K21+H21))</f>
        <v>#REF!</v>
      </c>
      <c r="N21" s="74">
        <f t="shared" si="3"/>
      </c>
      <c r="HE21" s="8"/>
      <c r="HF21" s="8"/>
      <c r="HG21" s="8"/>
      <c r="HH21" s="8"/>
      <c r="HI21" s="8"/>
      <c r="HJ21" s="8"/>
      <c r="HK21" s="8"/>
      <c r="HL21" s="8"/>
      <c r="HM21" s="8"/>
      <c r="HN21" s="8"/>
    </row>
    <row r="22" spans="1:222" ht="17.25" customHeight="1" hidden="1" thickBot="1">
      <c r="A22" s="52"/>
      <c r="B22" s="17">
        <f>IF(ISBLANK(A22),"",INDEX(#REF!,MATCH(A22,#REF!,0),4))</f>
      </c>
      <c r="C22" s="17">
        <f>IF(ISBLANK(A22),"",INDEX(#REF!,MATCH(A22,#REF!,0),5))</f>
      </c>
      <c r="D22" s="63"/>
      <c r="E22" s="40">
        <f>IF(ISBLANK(A22),"",INDEX(A$5:$O$176,MATCH(A22,#REF!,0),45))</f>
      </c>
      <c r="F22" s="18">
        <f>IF(ISBLANK(A22),"",INDEX(A$5:$O$190,MATCH(A22,#REF!,0),46))</f>
      </c>
      <c r="G22" s="19">
        <f>IF(ISERROR(INDEX($A$5:$O$105,MATCH($A22,#REF!,0),22)),"",INDEX($A$5:$O$105,MATCH($A22,#REF!,0),22))</f>
      </c>
      <c r="H22" s="9">
        <f t="shared" si="6"/>
      </c>
      <c r="I22" s="10">
        <f t="shared" si="7"/>
      </c>
      <c r="J22" s="19">
        <f>IF(ISERROR(INDEX($A$5:$O$105,MATCH($A22,#REF!,0),25)),"",INDEX($A$5:$O$105,MATCH($A22,#REF!,0),25))</f>
      </c>
      <c r="K22" s="10">
        <f t="shared" si="5"/>
      </c>
      <c r="L22" s="10">
        <f t="shared" si="2"/>
      </c>
      <c r="M22" s="20" t="e">
        <f>IF(ISERROR(E22+K22+H22),IF(ISERROR(#REF!+K22),#REF!,(#REF!+K22)),(E22+K22+H22))</f>
        <v>#REF!</v>
      </c>
      <c r="N22" s="10">
        <f t="shared" si="3"/>
      </c>
      <c r="HE22" s="8"/>
      <c r="HF22" s="8"/>
      <c r="HG22" s="8"/>
      <c r="HH22" s="8"/>
      <c r="HI22" s="8"/>
      <c r="HJ22" s="8"/>
      <c r="HK22" s="8"/>
      <c r="HL22" s="8"/>
      <c r="HM22" s="8"/>
      <c r="HN22" s="8"/>
    </row>
    <row r="23" spans="1:222" ht="17.25" customHeight="1" hidden="1" thickBot="1">
      <c r="A23" s="52"/>
      <c r="B23" s="17">
        <f>IF(ISBLANK(A23),"",INDEX(#REF!,MATCH(A23,#REF!,0),4))</f>
      </c>
      <c r="C23" s="17">
        <f>IF(ISBLANK(A23),"",INDEX(#REF!,MATCH(A23,#REF!,0),5))</f>
      </c>
      <c r="D23" s="63"/>
      <c r="E23" s="40">
        <f>IF(ISBLANK(A23),"",INDEX(A$5:$O$176,MATCH(A23,#REF!,0),45))</f>
      </c>
      <c r="F23" s="18">
        <f>IF(ISBLANK(A23),"",INDEX(A$5:$O$190,MATCH(A23,#REF!,0),46))</f>
      </c>
      <c r="G23" s="19">
        <f>IF(ISERROR(INDEX($A$5:$O$105,MATCH($A23,#REF!,0),22)),"",INDEX($A$5:$O$105,MATCH($A23,#REF!,0),22))</f>
      </c>
      <c r="H23" s="9">
        <f t="shared" si="6"/>
      </c>
      <c r="I23" s="10">
        <f t="shared" si="7"/>
      </c>
      <c r="J23" s="19">
        <f>IF(ISERROR(INDEX($A$5:$O$105,MATCH($A23,#REF!,0),25)),"",INDEX($A$5:$O$105,MATCH($A23,#REF!,0),25))</f>
      </c>
      <c r="K23" s="10">
        <f t="shared" si="5"/>
      </c>
      <c r="L23" s="10">
        <f t="shared" si="2"/>
      </c>
      <c r="M23" s="20" t="e">
        <f>IF(ISERROR(E23+K23+H23),IF(ISERROR(#REF!+K23),#REF!,(#REF!+K23)),(E23+K23+H23))</f>
        <v>#REF!</v>
      </c>
      <c r="N23" s="10">
        <f t="shared" si="3"/>
      </c>
      <c r="HE23" s="8"/>
      <c r="HF23" s="8"/>
      <c r="HG23" s="8"/>
      <c r="HH23" s="8"/>
      <c r="HI23" s="8"/>
      <c r="HJ23" s="8"/>
      <c r="HK23" s="8"/>
      <c r="HL23" s="8"/>
      <c r="HM23" s="8"/>
      <c r="HN23" s="8"/>
    </row>
    <row r="24" spans="1:222" ht="17.25" customHeight="1" hidden="1" thickBot="1">
      <c r="A24" s="52"/>
      <c r="B24" s="17">
        <f>IF(ISBLANK(A24),"",INDEX(#REF!,MATCH(A24,#REF!,0),4))</f>
      </c>
      <c r="C24" s="17">
        <f>IF(ISBLANK(A24),"",INDEX(#REF!,MATCH(A24,#REF!,0),5))</f>
      </c>
      <c r="D24" s="63"/>
      <c r="E24" s="40">
        <f>IF(ISBLANK(A24),"",INDEX(A$5:$O$176,MATCH(A24,#REF!,0),45))</f>
      </c>
      <c r="F24" s="18">
        <f>IF(ISBLANK(A24),"",INDEX(A$5:$O$190,MATCH(A24,#REF!,0),46))</f>
      </c>
      <c r="G24" s="19">
        <f>IF(ISERROR(INDEX($A$5:$O$105,MATCH($A24,#REF!,0),22)),"",INDEX($A$5:$O$105,MATCH($A24,#REF!,0),22))</f>
      </c>
      <c r="H24" s="9">
        <f t="shared" si="6"/>
      </c>
      <c r="I24" s="10">
        <f t="shared" si="7"/>
      </c>
      <c r="J24" s="19">
        <f>IF(ISERROR(INDEX($A$5:$O$105,MATCH($A24,#REF!,0),25)),"",INDEX($A$5:$O$105,MATCH($A24,#REF!,0),25))</f>
      </c>
      <c r="K24" s="10">
        <f t="shared" si="5"/>
      </c>
      <c r="L24" s="10">
        <f t="shared" si="2"/>
      </c>
      <c r="M24" s="20" t="e">
        <f>IF(ISERROR(E24+K24+H24),IF(ISERROR(#REF!+K24),#REF!,(#REF!+K24)),(E24+K24+H24))</f>
        <v>#REF!</v>
      </c>
      <c r="N24" s="10">
        <f t="shared" si="3"/>
      </c>
      <c r="HE24" s="8"/>
      <c r="HF24" s="8"/>
      <c r="HG24" s="8"/>
      <c r="HH24" s="8"/>
      <c r="HI24" s="8"/>
      <c r="HJ24" s="8"/>
      <c r="HK24" s="8"/>
      <c r="HL24" s="8"/>
      <c r="HM24" s="8"/>
      <c r="HN24" s="8"/>
    </row>
    <row r="25" spans="1:222" ht="17.25" customHeight="1" hidden="1" thickBot="1">
      <c r="A25" s="52"/>
      <c r="B25" s="17">
        <f>IF(ISBLANK(A25),"",INDEX(#REF!,MATCH(A25,#REF!,0),4))</f>
      </c>
      <c r="C25" s="17">
        <f>IF(ISBLANK(A25),"",INDEX(#REF!,MATCH(A25,#REF!,0),5))</f>
      </c>
      <c r="D25" s="63"/>
      <c r="E25" s="40">
        <f>IF(ISBLANK(A25),"",INDEX(A$5:$O$176,MATCH(A25,#REF!,0),45))</f>
      </c>
      <c r="F25" s="18">
        <f>IF(ISBLANK(A25),"",INDEX(A$5:$O$190,MATCH(A25,#REF!,0),46))</f>
      </c>
      <c r="G25" s="19">
        <f>IF(ISERROR(INDEX($A$5:$O$105,MATCH($A25,#REF!,0),22)),"",INDEX($A$5:$O$105,MATCH($A25,#REF!,0),22))</f>
      </c>
      <c r="H25" s="9">
        <f t="shared" si="6"/>
      </c>
      <c r="I25" s="10">
        <f t="shared" si="7"/>
      </c>
      <c r="J25" s="19">
        <f>IF(ISERROR(INDEX($A$5:$O$105,MATCH($A25,#REF!,0),25)),"",INDEX($A$5:$O$105,MATCH($A25,#REF!,0),25))</f>
      </c>
      <c r="K25" s="10">
        <f t="shared" si="5"/>
      </c>
      <c r="L25" s="10">
        <f t="shared" si="2"/>
      </c>
      <c r="M25" s="20" t="e">
        <f>IF(ISERROR(E25+K25+H25),IF(ISERROR(#REF!+K25),#REF!,(#REF!+K25)),(E25+K25+H25))</f>
        <v>#REF!</v>
      </c>
      <c r="N25" s="10">
        <f t="shared" si="3"/>
      </c>
      <c r="HE25" s="8"/>
      <c r="HF25" s="8"/>
      <c r="HG25" s="8"/>
      <c r="HH25" s="8"/>
      <c r="HI25" s="8"/>
      <c r="HJ25" s="8"/>
      <c r="HK25" s="8"/>
      <c r="HL25" s="8"/>
      <c r="HM25" s="8"/>
      <c r="HN25" s="8"/>
    </row>
    <row r="26" spans="1:222" ht="17.25" customHeight="1" hidden="1" thickBot="1">
      <c r="A26" s="52"/>
      <c r="B26" s="17">
        <f>IF(ISBLANK(A26),"",INDEX(#REF!,MATCH(A26,#REF!,0),4))</f>
      </c>
      <c r="C26" s="17">
        <f>IF(ISBLANK(A26),"",INDEX(#REF!,MATCH(A26,#REF!,0),5))</f>
      </c>
      <c r="D26" s="63"/>
      <c r="E26" s="40">
        <f>IF(ISBLANK(A26),"",INDEX(A$5:$O$176,MATCH(A26,#REF!,0),45))</f>
      </c>
      <c r="F26" s="18">
        <f>IF(ISBLANK(A26),"",INDEX(A$5:$O$190,MATCH(A26,#REF!,0),46))</f>
      </c>
      <c r="G26" s="19">
        <f>IF(ISERROR(INDEX($A$5:$O$105,MATCH($A26,#REF!,0),22)),"",INDEX($A$5:$O$105,MATCH($A26,#REF!,0),22))</f>
      </c>
      <c r="H26" s="9">
        <f t="shared" si="6"/>
      </c>
      <c r="I26" s="10">
        <f t="shared" si="7"/>
      </c>
      <c r="J26" s="19">
        <f>IF(ISERROR(INDEX($A$5:$O$105,MATCH($A26,#REF!,0),25)),"",INDEX($A$5:$O$105,MATCH($A26,#REF!,0),25))</f>
      </c>
      <c r="K26" s="10">
        <f t="shared" si="5"/>
      </c>
      <c r="L26" s="10">
        <f t="shared" si="2"/>
      </c>
      <c r="M26" s="20" t="e">
        <f>IF(ISERROR(E26+K26+H26),IF(ISERROR(#REF!+K26),#REF!,(#REF!+K26)),(E26+K26+H26))</f>
        <v>#REF!</v>
      </c>
      <c r="N26" s="10">
        <f t="shared" si="3"/>
      </c>
      <c r="HE26" s="8"/>
      <c r="HF26" s="8"/>
      <c r="HG26" s="8"/>
      <c r="HH26" s="8"/>
      <c r="HI26" s="8"/>
      <c r="HJ26" s="8"/>
      <c r="HK26" s="8"/>
      <c r="HL26" s="8"/>
      <c r="HM26" s="8"/>
      <c r="HN26" s="8"/>
    </row>
    <row r="27" spans="1:222" ht="17.25" customHeight="1" hidden="1" thickBot="1">
      <c r="A27" s="52"/>
      <c r="B27" s="17">
        <f>IF(ISBLANK(A27),"",INDEX(#REF!,MATCH(A27,#REF!,0),4))</f>
      </c>
      <c r="C27" s="17">
        <f>IF(ISBLANK(A27),"",INDEX(#REF!,MATCH(A27,#REF!,0),5))</f>
      </c>
      <c r="D27" s="63"/>
      <c r="E27" s="40">
        <f>IF(ISBLANK(A27),"",INDEX(A$5:$O$176,MATCH(A27,#REF!,0),45))</f>
      </c>
      <c r="F27" s="18">
        <f>IF(ISBLANK(A27),"",INDEX(A$5:$O$190,MATCH(A27,#REF!,0),46))</f>
      </c>
      <c r="G27" s="19">
        <f>IF(ISERROR(INDEX($A$5:$O$105,MATCH($A27,#REF!,0),22)),"",INDEX($A$5:$O$105,MATCH($A27,#REF!,0),22))</f>
      </c>
      <c r="H27" s="9">
        <f t="shared" si="6"/>
      </c>
      <c r="I27" s="10">
        <f t="shared" si="7"/>
      </c>
      <c r="J27" s="19">
        <f>IF(ISERROR(INDEX($A$5:$O$105,MATCH($A27,#REF!,0),25)),"",INDEX($A$5:$O$105,MATCH($A27,#REF!,0),25))</f>
      </c>
      <c r="K27" s="10">
        <f t="shared" si="5"/>
      </c>
      <c r="L27" s="10">
        <f t="shared" si="2"/>
      </c>
      <c r="M27" s="20" t="e">
        <f>IF(ISERROR(E27+K27+H27),IF(ISERROR(#REF!+K27),#REF!,(#REF!+K27)),(E27+K27+H27))</f>
        <v>#REF!</v>
      </c>
      <c r="N27" s="10">
        <f t="shared" si="3"/>
      </c>
      <c r="HE27" s="8"/>
      <c r="HF27" s="8"/>
      <c r="HG27" s="8"/>
      <c r="HH27" s="8"/>
      <c r="HI27" s="8"/>
      <c r="HJ27" s="8"/>
      <c r="HK27" s="8"/>
      <c r="HL27" s="8"/>
      <c r="HM27" s="8"/>
      <c r="HN27" s="8"/>
    </row>
    <row r="28" spans="1:222" ht="17.25" customHeight="1" hidden="1" thickBot="1">
      <c r="A28" s="52"/>
      <c r="B28" s="17">
        <f>IF(ISBLANK(A28),"",INDEX(#REF!,MATCH(A28,#REF!,0),4))</f>
      </c>
      <c r="C28" s="17">
        <f>IF(ISBLANK(A28),"",INDEX(#REF!,MATCH(A28,#REF!,0),5))</f>
      </c>
      <c r="D28" s="63"/>
      <c r="E28" s="40">
        <f>IF(ISBLANK(A28),"",INDEX(A$5:$O$176,MATCH(A28,#REF!,0),45))</f>
      </c>
      <c r="F28" s="18">
        <f>IF(ISBLANK(A28),"",INDEX(A$5:$O$190,MATCH(A28,#REF!,0),46))</f>
      </c>
      <c r="G28" s="19">
        <f>IF(ISERROR(INDEX($A$5:$O$105,MATCH($A28,#REF!,0),22)),"",INDEX($A$5:$O$105,MATCH($A28,#REF!,0),22))</f>
      </c>
      <c r="H28" s="9">
        <f t="shared" si="6"/>
      </c>
      <c r="I28" s="10">
        <f t="shared" si="7"/>
      </c>
      <c r="J28" s="19">
        <f>IF(ISERROR(INDEX($A$5:$O$105,MATCH($A28,#REF!,0),25)),"",INDEX($A$5:$O$105,MATCH($A28,#REF!,0),25))</f>
      </c>
      <c r="K28" s="10">
        <f t="shared" si="5"/>
      </c>
      <c r="L28" s="10">
        <f t="shared" si="2"/>
      </c>
      <c r="M28" s="20" t="e">
        <f>IF(ISERROR(E28+K28+H28),IF(ISERROR(#REF!+K28),#REF!,(#REF!+K28)),(E28+K28+H28))</f>
        <v>#REF!</v>
      </c>
      <c r="N28" s="10">
        <f t="shared" si="3"/>
      </c>
      <c r="HE28" s="8"/>
      <c r="HF28" s="8"/>
      <c r="HG28" s="8"/>
      <c r="HH28" s="8"/>
      <c r="HI28" s="8"/>
      <c r="HJ28" s="8"/>
      <c r="HK28" s="8"/>
      <c r="HL28" s="8"/>
      <c r="HM28" s="8"/>
      <c r="HN28" s="8"/>
    </row>
    <row r="29" spans="1:222" ht="17.25" customHeight="1" hidden="1" thickBot="1">
      <c r="A29" s="52"/>
      <c r="B29" s="17">
        <f>IF(ISBLANK(A29),"",INDEX(#REF!,MATCH(A29,#REF!,0),4))</f>
      </c>
      <c r="C29" s="17">
        <f>IF(ISBLANK(A29),"",INDEX(#REF!,MATCH(A29,#REF!,0),5))</f>
      </c>
      <c r="D29" s="63"/>
      <c r="E29" s="40">
        <f>IF(ISBLANK(A29),"",INDEX(A$5:$O$176,MATCH(A29,#REF!,0),45))</f>
      </c>
      <c r="F29" s="18">
        <f>IF(ISBLANK(A29),"",INDEX(A$5:$O$190,MATCH(A29,#REF!,0),46))</f>
      </c>
      <c r="G29" s="19">
        <f>IF(ISERROR(INDEX($A$5:$O$105,MATCH($A29,#REF!,0),22)),"",INDEX($A$5:$O$105,MATCH($A29,#REF!,0),22))</f>
      </c>
      <c r="H29" s="9">
        <f t="shared" si="6"/>
      </c>
      <c r="I29" s="10">
        <f t="shared" si="7"/>
      </c>
      <c r="J29" s="19">
        <f>IF(ISERROR(INDEX($A$5:$O$105,MATCH($A29,#REF!,0),25)),"",INDEX($A$5:$O$105,MATCH($A29,#REF!,0),25))</f>
      </c>
      <c r="K29" s="10">
        <f t="shared" si="5"/>
      </c>
      <c r="L29" s="10">
        <f t="shared" si="2"/>
      </c>
      <c r="M29" s="20" t="e">
        <f>IF(ISERROR(E29+K29+H29),IF(ISERROR(#REF!+K29),#REF!,(#REF!+K29)),(E29+K29+H29))</f>
        <v>#REF!</v>
      </c>
      <c r="N29" s="10">
        <f t="shared" si="3"/>
      </c>
      <c r="HE29" s="8"/>
      <c r="HF29" s="8"/>
      <c r="HG29" s="8"/>
      <c r="HH29" s="8"/>
      <c r="HI29" s="8"/>
      <c r="HJ29" s="8"/>
      <c r="HK29" s="8"/>
      <c r="HL29" s="8"/>
      <c r="HM29" s="8"/>
      <c r="HN29" s="8"/>
    </row>
    <row r="30" spans="1:222" ht="17.25" customHeight="1" hidden="1" thickBot="1">
      <c r="A30" s="52"/>
      <c r="B30" s="17">
        <f>IF(ISBLANK(A30),"",INDEX(#REF!,MATCH(A30,#REF!,0),4))</f>
      </c>
      <c r="C30" s="17">
        <f>IF(ISBLANK(A30),"",INDEX(#REF!,MATCH(A30,#REF!,0),5))</f>
      </c>
      <c r="D30" s="63"/>
      <c r="E30" s="40">
        <f>IF(ISBLANK(A30),"",INDEX(A$5:$O$176,MATCH(A30,#REF!,0),45))</f>
      </c>
      <c r="F30" s="18">
        <f>IF(ISBLANK(A30),"",INDEX(A$5:$O$190,MATCH(A30,#REF!,0),46))</f>
      </c>
      <c r="G30" s="19">
        <f>IF(ISERROR(INDEX($A$5:$O$105,MATCH($A30,#REF!,0),22)),"",INDEX($A$5:$O$105,MATCH($A30,#REF!,0),22))</f>
      </c>
      <c r="H30" s="9">
        <f t="shared" si="6"/>
      </c>
      <c r="I30" s="10">
        <f t="shared" si="7"/>
      </c>
      <c r="J30" s="19">
        <f>IF(ISERROR(INDEX($A$5:$O$105,MATCH($A30,#REF!,0),25)),"",INDEX($A$5:$O$105,MATCH($A30,#REF!,0),25))</f>
      </c>
      <c r="K30" s="10">
        <f t="shared" si="5"/>
      </c>
      <c r="L30" s="10">
        <f t="shared" si="2"/>
      </c>
      <c r="M30" s="20" t="e">
        <f>IF(ISERROR(E30+K30+H30),IF(ISERROR(#REF!+K30),#REF!,(#REF!+K30)),(E30+K30+H30))</f>
        <v>#REF!</v>
      </c>
      <c r="N30" s="10">
        <f t="shared" si="3"/>
      </c>
      <c r="HE30" s="8"/>
      <c r="HF30" s="8"/>
      <c r="HG30" s="8"/>
      <c r="HH30" s="8"/>
      <c r="HI30" s="8"/>
      <c r="HJ30" s="8"/>
      <c r="HK30" s="8"/>
      <c r="HL30" s="8"/>
      <c r="HM30" s="8"/>
      <c r="HN30" s="8"/>
    </row>
    <row r="31" spans="1:222" ht="17.25" customHeight="1" hidden="1" thickBot="1">
      <c r="A31" s="52"/>
      <c r="B31" s="17">
        <f>IF(ISBLANK(A31),"",INDEX(#REF!,MATCH(A31,#REF!,0),4))</f>
      </c>
      <c r="C31" s="17">
        <f>IF(ISBLANK(A31),"",INDEX(#REF!,MATCH(A31,#REF!,0),5))</f>
      </c>
      <c r="D31" s="63"/>
      <c r="E31" s="40">
        <f>IF(ISBLANK(A31),"",INDEX(A$5:$O$176,MATCH(A31,#REF!,0),45))</f>
      </c>
      <c r="F31" s="18">
        <f>IF(ISBLANK(A31),"",INDEX(A$5:$O$190,MATCH(A31,#REF!,0),46))</f>
      </c>
      <c r="G31" s="19">
        <f>IF(ISERROR(INDEX($A$5:$O$105,MATCH($A31,#REF!,0),22)),"",INDEX($A$5:$O$105,MATCH($A31,#REF!,0),22))</f>
      </c>
      <c r="H31" s="9">
        <f t="shared" si="6"/>
      </c>
      <c r="I31" s="10">
        <f t="shared" si="7"/>
      </c>
      <c r="J31" s="19">
        <f>IF(ISERROR(INDEX($A$5:$O$105,MATCH($A31,#REF!,0),25)),"",INDEX($A$5:$O$105,MATCH($A31,#REF!,0),25))</f>
      </c>
      <c r="K31" s="10">
        <f t="shared" si="5"/>
      </c>
      <c r="L31" s="10">
        <f t="shared" si="2"/>
      </c>
      <c r="M31" s="20" t="e">
        <f>IF(ISERROR(E31+K31+H31),IF(ISERROR(#REF!+K31),#REF!,(#REF!+K31)),(E31+K31+H31))</f>
        <v>#REF!</v>
      </c>
      <c r="N31" s="10">
        <f t="shared" si="3"/>
      </c>
      <c r="HE31" s="8"/>
      <c r="HF31" s="8"/>
      <c r="HG31" s="8"/>
      <c r="HH31" s="8"/>
      <c r="HI31" s="8"/>
      <c r="HJ31" s="8"/>
      <c r="HK31" s="8"/>
      <c r="HL31" s="8"/>
      <c r="HM31" s="8"/>
      <c r="HN31" s="8"/>
    </row>
    <row r="32" spans="1:222" ht="17.25" customHeight="1" hidden="1" thickBot="1">
      <c r="A32" s="52"/>
      <c r="B32" s="17">
        <f>IF(ISBLANK(A32),"",INDEX(#REF!,MATCH(A32,#REF!,0),4))</f>
      </c>
      <c r="C32" s="17">
        <f>IF(ISBLANK(A32),"",INDEX(#REF!,MATCH(A32,#REF!,0),5))</f>
      </c>
      <c r="D32" s="63"/>
      <c r="E32" s="40">
        <f>IF(ISBLANK(A32),"",INDEX(A$5:$O$176,MATCH(A32,#REF!,0),45))</f>
      </c>
      <c r="F32" s="18">
        <f>IF(ISBLANK(A32),"",INDEX(A$5:$O$190,MATCH(A32,#REF!,0),46))</f>
      </c>
      <c r="G32" s="19">
        <f>IF(ISERROR(INDEX($A$5:$O$105,MATCH($A32,#REF!,0),22)),"",INDEX($A$5:$O$105,MATCH($A32,#REF!,0),22))</f>
      </c>
      <c r="H32" s="9">
        <f t="shared" si="6"/>
      </c>
      <c r="I32" s="10">
        <f t="shared" si="7"/>
      </c>
      <c r="J32" s="19">
        <f>IF(ISERROR(INDEX($A$5:$O$105,MATCH($A32,#REF!,0),25)),"",INDEX($A$5:$O$105,MATCH($A32,#REF!,0),25))</f>
      </c>
      <c r="K32" s="10">
        <f t="shared" si="5"/>
      </c>
      <c r="L32" s="10">
        <f t="shared" si="2"/>
      </c>
      <c r="M32" s="20" t="e">
        <f>IF(ISERROR(E32+K32+H32),IF(ISERROR(#REF!+K32),#REF!,(#REF!+K32)),(E32+K32+H32))</f>
        <v>#REF!</v>
      </c>
      <c r="N32" s="10">
        <f t="shared" si="3"/>
      </c>
      <c r="HE32" s="8"/>
      <c r="HF32" s="8"/>
      <c r="HG32" s="8"/>
      <c r="HH32" s="8"/>
      <c r="HI32" s="8"/>
      <c r="HJ32" s="8"/>
      <c r="HK32" s="8"/>
      <c r="HL32" s="8"/>
      <c r="HM32" s="8"/>
      <c r="HN32" s="8"/>
    </row>
    <row r="33" spans="1:222" ht="17.25" customHeight="1" hidden="1" thickBot="1">
      <c r="A33" s="52"/>
      <c r="B33" s="17">
        <f>IF(ISBLANK(A33),"",INDEX(#REF!,MATCH(A33,#REF!,0),4))</f>
      </c>
      <c r="C33" s="17">
        <f>IF(ISBLANK(A33),"",INDEX(#REF!,MATCH(A33,#REF!,0),5))</f>
      </c>
      <c r="D33" s="63"/>
      <c r="E33" s="40">
        <f>IF(ISBLANK(A33),"",INDEX(A$5:$O$176,MATCH(A33,#REF!,0),45))</f>
      </c>
      <c r="F33" s="18">
        <f>IF(ISBLANK(A33),"",INDEX(A$5:$O$190,MATCH(A33,#REF!,0),46))</f>
      </c>
      <c r="G33" s="19">
        <f>IF(ISERROR(INDEX($A$5:$O$105,MATCH($A33,#REF!,0),22)),"",INDEX($A$5:$O$105,MATCH($A33,#REF!,0),22))</f>
      </c>
      <c r="H33" s="9">
        <f t="shared" si="6"/>
      </c>
      <c r="I33" s="10">
        <f t="shared" si="7"/>
      </c>
      <c r="J33" s="19">
        <f>IF(ISERROR(INDEX($A$5:$O$105,MATCH($A33,#REF!,0),25)),"",INDEX($A$5:$O$105,MATCH($A33,#REF!,0),25))</f>
      </c>
      <c r="K33" s="10">
        <f t="shared" si="5"/>
      </c>
      <c r="L33" s="10">
        <f t="shared" si="2"/>
      </c>
      <c r="M33" s="20" t="e">
        <f>IF(ISERROR(E33+K33+H33),IF(ISERROR(#REF!+K33),#REF!,(#REF!+K33)),(E33+K33+H33))</f>
        <v>#REF!</v>
      </c>
      <c r="N33" s="10">
        <f t="shared" si="3"/>
      </c>
      <c r="HE33" s="8"/>
      <c r="HF33" s="8"/>
      <c r="HG33" s="8"/>
      <c r="HH33" s="8"/>
      <c r="HI33" s="8"/>
      <c r="HJ33" s="8"/>
      <c r="HK33" s="8"/>
      <c r="HL33" s="8"/>
      <c r="HM33" s="8"/>
      <c r="HN33" s="8"/>
    </row>
    <row r="34" spans="1:222" ht="17.25" customHeight="1" hidden="1" thickBot="1">
      <c r="A34" s="52"/>
      <c r="B34" s="17">
        <f>IF(ISBLANK(A34),"",INDEX(#REF!,MATCH(A34,#REF!,0),4))</f>
      </c>
      <c r="C34" s="17">
        <f>IF(ISBLANK(A34),"",INDEX(#REF!,MATCH(A34,#REF!,0),5))</f>
      </c>
      <c r="D34" s="63"/>
      <c r="E34" s="40">
        <f>IF(ISBLANK(A34),"",INDEX(A$5:$O$176,MATCH(A34,#REF!,0),45))</f>
      </c>
      <c r="F34" s="18">
        <f>IF(ISBLANK(A34),"",INDEX(A$5:$O$190,MATCH(A34,#REF!,0),46))</f>
      </c>
      <c r="G34" s="19">
        <f>IF(ISERROR(INDEX($A$5:$O$105,MATCH($A34,#REF!,0),22)),"",INDEX($A$5:$O$105,MATCH($A34,#REF!,0),22))</f>
      </c>
      <c r="H34" s="9">
        <f t="shared" si="6"/>
      </c>
      <c r="I34" s="10">
        <f t="shared" si="7"/>
      </c>
      <c r="J34" s="19">
        <f>IF(ISERROR(INDEX($A$5:$O$105,MATCH($A34,#REF!,0),25)),"",INDEX($A$5:$O$105,MATCH($A34,#REF!,0),25))</f>
      </c>
      <c r="K34" s="10">
        <f t="shared" si="5"/>
      </c>
      <c r="L34" s="10">
        <f t="shared" si="2"/>
      </c>
      <c r="M34" s="20" t="e">
        <f>IF(ISERROR(E34+K34+H34),IF(ISERROR(#REF!+K34),#REF!,(#REF!+K34)),(E34+K34+H34))</f>
        <v>#REF!</v>
      </c>
      <c r="N34" s="10">
        <f t="shared" si="3"/>
      </c>
      <c r="HE34" s="8"/>
      <c r="HF34" s="8"/>
      <c r="HG34" s="8"/>
      <c r="HH34" s="8"/>
      <c r="HI34" s="8"/>
      <c r="HJ34" s="8"/>
      <c r="HK34" s="8"/>
      <c r="HL34" s="8"/>
      <c r="HM34" s="8"/>
      <c r="HN34" s="8"/>
    </row>
    <row r="35" spans="1:222" ht="17.25" customHeight="1" hidden="1" thickBot="1">
      <c r="A35" s="52"/>
      <c r="B35" s="17">
        <f>IF(ISBLANK(A35),"",INDEX(#REF!,MATCH(A35,#REF!,0),4))</f>
      </c>
      <c r="C35" s="17">
        <f>IF(ISBLANK(A35),"",INDEX(#REF!,MATCH(A35,#REF!,0),5))</f>
      </c>
      <c r="D35" s="63"/>
      <c r="E35" s="40">
        <f>IF(ISBLANK(A35),"",INDEX(A$5:$O$176,MATCH(A35,#REF!,0),45))</f>
      </c>
      <c r="F35" s="18">
        <f>IF(ISBLANK(A35),"",INDEX(A$5:$O$190,MATCH(A35,#REF!,0),46))</f>
      </c>
      <c r="G35" s="19">
        <f>IF(ISERROR(INDEX($A$5:$O$105,MATCH($A35,#REF!,0),22)),"",INDEX($A$5:$O$105,MATCH($A35,#REF!,0),22))</f>
      </c>
      <c r="H35" s="9">
        <f t="shared" si="6"/>
      </c>
      <c r="I35" s="10">
        <f t="shared" si="7"/>
      </c>
      <c r="J35" s="19">
        <f>IF(ISERROR(INDEX($A$5:$O$105,MATCH($A35,#REF!,0),25)),"",INDEX($A$5:$O$105,MATCH($A35,#REF!,0),25))</f>
      </c>
      <c r="K35" s="10">
        <f t="shared" si="5"/>
      </c>
      <c r="L35" s="10">
        <f t="shared" si="2"/>
      </c>
      <c r="M35" s="20" t="e">
        <f>IF(ISERROR(E35+K35+H35),IF(ISERROR(#REF!+K35),#REF!,(#REF!+K35)),(E35+K35+H35))</f>
        <v>#REF!</v>
      </c>
      <c r="N35" s="10">
        <f t="shared" si="3"/>
      </c>
      <c r="HE35" s="8"/>
      <c r="HF35" s="8"/>
      <c r="HG35" s="8"/>
      <c r="HH35" s="8"/>
      <c r="HI35" s="8"/>
      <c r="HJ35" s="8"/>
      <c r="HK35" s="8"/>
      <c r="HL35" s="8"/>
      <c r="HM35" s="8"/>
      <c r="HN35" s="8"/>
    </row>
    <row r="36" spans="1:222" ht="17.25" customHeight="1" hidden="1" thickBot="1">
      <c r="A36" s="52"/>
      <c r="B36" s="17">
        <f>IF(ISBLANK(A36),"",INDEX(#REF!,MATCH(A36,#REF!,0),4))</f>
      </c>
      <c r="C36" s="17">
        <f>IF(ISBLANK(A36),"",INDEX(#REF!,MATCH(A36,#REF!,0),5))</f>
      </c>
      <c r="D36" s="63"/>
      <c r="E36" s="40">
        <f>IF(ISBLANK(A36),"",INDEX(A$5:$O$176,MATCH(A36,#REF!,0),45))</f>
      </c>
      <c r="F36" s="18">
        <f>IF(ISBLANK(A36),"",INDEX(A$5:$O$190,MATCH(A36,#REF!,0),46))</f>
      </c>
      <c r="G36" s="19">
        <f>IF(ISERROR(INDEX($A$5:$O$105,MATCH($A36,#REF!,0),22)),"",INDEX($A$5:$O$105,MATCH($A36,#REF!,0),22))</f>
      </c>
      <c r="H36" s="9">
        <f t="shared" si="6"/>
      </c>
      <c r="I36" s="10">
        <f t="shared" si="7"/>
      </c>
      <c r="J36" s="19">
        <f>IF(ISERROR(INDEX($A$5:$O$105,MATCH($A36,#REF!,0),25)),"",INDEX($A$5:$O$105,MATCH($A36,#REF!,0),25))</f>
      </c>
      <c r="K36" s="10">
        <f t="shared" si="5"/>
      </c>
      <c r="L36" s="10">
        <f t="shared" si="2"/>
      </c>
      <c r="M36" s="20" t="e">
        <f>IF(ISERROR(E36+K36+H36),IF(ISERROR(#REF!+K36),#REF!,(#REF!+K36)),(E36+K36+H36))</f>
        <v>#REF!</v>
      </c>
      <c r="N36" s="10">
        <f t="shared" si="3"/>
      </c>
      <c r="HE36" s="8"/>
      <c r="HF36" s="8"/>
      <c r="HG36" s="8"/>
      <c r="HH36" s="8"/>
      <c r="HI36" s="8"/>
      <c r="HJ36" s="8"/>
      <c r="HK36" s="8"/>
      <c r="HL36" s="8"/>
      <c r="HM36" s="8"/>
      <c r="HN36" s="8"/>
    </row>
    <row r="37" spans="1:222" ht="17.25" customHeight="1" hidden="1" thickBot="1">
      <c r="A37" s="52"/>
      <c r="B37" s="17">
        <f>IF(ISBLANK(A37),"",INDEX(#REF!,MATCH(A37,#REF!,0),4))</f>
      </c>
      <c r="C37" s="17">
        <f>IF(ISBLANK(A37),"",INDEX(#REF!,MATCH(A37,#REF!,0),5))</f>
      </c>
      <c r="D37" s="63"/>
      <c r="E37" s="40">
        <f>IF(ISBLANK(A37),"",INDEX(A$5:$O$176,MATCH(A37,#REF!,0),45))</f>
      </c>
      <c r="F37" s="18">
        <f>IF(ISBLANK(A37),"",INDEX(A$5:$O$190,MATCH(A37,#REF!,0),46))</f>
      </c>
      <c r="G37" s="19">
        <f>IF(ISERROR(INDEX($A$5:$O$105,MATCH($A37,#REF!,0),22)),"",INDEX($A$5:$O$105,MATCH($A37,#REF!,0),22))</f>
      </c>
      <c r="H37" s="9">
        <f t="shared" si="6"/>
      </c>
      <c r="I37" s="10">
        <f t="shared" si="7"/>
      </c>
      <c r="J37" s="19">
        <f>IF(ISERROR(INDEX($A$5:$O$105,MATCH($A37,#REF!,0),25)),"",INDEX($A$5:$O$105,MATCH($A37,#REF!,0),25))</f>
      </c>
      <c r="K37" s="10">
        <f t="shared" si="5"/>
      </c>
      <c r="L37" s="10">
        <f t="shared" si="2"/>
      </c>
      <c r="M37" s="20" t="e">
        <f>IF(ISERROR(E37+K37+H37),IF(ISERROR(#REF!+K37),#REF!,(#REF!+K37)),(E37+K37+H37))</f>
        <v>#REF!</v>
      </c>
      <c r="N37" s="10">
        <f t="shared" si="3"/>
      </c>
      <c r="HE37" s="8"/>
      <c r="HF37" s="8"/>
      <c r="HG37" s="8"/>
      <c r="HH37" s="8"/>
      <c r="HI37" s="8"/>
      <c r="HJ37" s="8"/>
      <c r="HK37" s="8"/>
      <c r="HL37" s="8"/>
      <c r="HM37" s="8"/>
      <c r="HN37" s="8"/>
    </row>
    <row r="38" spans="1:222" ht="17.25" customHeight="1" hidden="1" thickBot="1">
      <c r="A38" s="52"/>
      <c r="B38" s="17">
        <f>IF(ISBLANK(A38),"",INDEX(#REF!,MATCH(A38,#REF!,0),4))</f>
      </c>
      <c r="C38" s="17">
        <f>IF(ISBLANK(A38),"",INDEX(#REF!,MATCH(A38,#REF!,0),5))</f>
      </c>
      <c r="D38" s="63"/>
      <c r="E38" s="40">
        <f>IF(ISBLANK(A38),"",INDEX(A$5:$O$176,MATCH(A38,#REF!,0),45))</f>
      </c>
      <c r="F38" s="18">
        <f>IF(ISBLANK(A38),"",INDEX(A$5:$O$190,MATCH(A38,#REF!,0),46))</f>
      </c>
      <c r="G38" s="19">
        <f>IF(ISERROR(INDEX($A$5:$O$105,MATCH($A38,#REF!,0),22)),"",INDEX($A$5:$O$105,MATCH($A38,#REF!,0),22))</f>
      </c>
      <c r="H38" s="9">
        <f t="shared" si="6"/>
      </c>
      <c r="I38" s="10">
        <f t="shared" si="7"/>
      </c>
      <c r="J38" s="19">
        <f>IF(ISERROR(INDEX($A$5:$O$105,MATCH($A38,#REF!,0),25)),"",INDEX($A$5:$O$105,MATCH($A38,#REF!,0),25))</f>
      </c>
      <c r="K38" s="10">
        <f t="shared" si="5"/>
      </c>
      <c r="L38" s="10">
        <f t="shared" si="2"/>
      </c>
      <c r="M38" s="20" t="e">
        <f>IF(ISERROR(E38+K38+H38),IF(ISERROR(#REF!+K38),#REF!,(#REF!+K38)),(E38+K38+H38))</f>
        <v>#REF!</v>
      </c>
      <c r="N38" s="10">
        <f t="shared" si="3"/>
      </c>
      <c r="HE38" s="8"/>
      <c r="HF38" s="8"/>
      <c r="HG38" s="8"/>
      <c r="HH38" s="8"/>
      <c r="HI38" s="8"/>
      <c r="HJ38" s="8"/>
      <c r="HK38" s="8"/>
      <c r="HL38" s="8"/>
      <c r="HM38" s="8"/>
      <c r="HN38" s="8"/>
    </row>
    <row r="39" spans="1:222" ht="17.25" customHeight="1" hidden="1" thickBot="1">
      <c r="A39" s="52"/>
      <c r="B39" s="17">
        <f>IF(ISBLANK(A39),"",INDEX(#REF!,MATCH(A39,#REF!,0),4))</f>
      </c>
      <c r="C39" s="17">
        <f>IF(ISBLANK(A39),"",INDEX(#REF!,MATCH(A39,#REF!,0),5))</f>
      </c>
      <c r="D39" s="63"/>
      <c r="E39" s="40">
        <f>IF(ISBLANK(A39),"",INDEX(A$5:$O$176,MATCH(A39,#REF!,0),45))</f>
      </c>
      <c r="F39" s="18">
        <f>IF(ISBLANK(A39),"",INDEX(A$5:$O$190,MATCH(A39,#REF!,0),46))</f>
      </c>
      <c r="G39" s="19">
        <f>IF(ISERROR(INDEX($A$5:$O$105,MATCH($A39,#REF!,0),22)),"",INDEX($A$5:$O$105,MATCH($A39,#REF!,0),22))</f>
      </c>
      <c r="H39" s="9">
        <f t="shared" si="6"/>
      </c>
      <c r="I39" s="10">
        <f t="shared" si="7"/>
      </c>
      <c r="J39" s="19">
        <f>IF(ISERROR(INDEX($A$5:$O$105,MATCH($A39,#REF!,0),25)),"",INDEX($A$5:$O$105,MATCH($A39,#REF!,0),25))</f>
      </c>
      <c r="K39" s="10">
        <f t="shared" si="5"/>
      </c>
      <c r="L39" s="10">
        <f t="shared" si="2"/>
      </c>
      <c r="M39" s="20" t="e">
        <f>IF(ISERROR(E39+K39+H39),IF(ISERROR(#REF!+K39),#REF!,(#REF!+K39)),(E39+K39+H39))</f>
        <v>#REF!</v>
      </c>
      <c r="N39" s="10">
        <f t="shared" si="3"/>
      </c>
      <c r="HE39" s="8"/>
      <c r="HF39" s="8"/>
      <c r="HG39" s="8"/>
      <c r="HH39" s="8"/>
      <c r="HI39" s="8"/>
      <c r="HJ39" s="8"/>
      <c r="HK39" s="8"/>
      <c r="HL39" s="8"/>
      <c r="HM39" s="8"/>
      <c r="HN39" s="8"/>
    </row>
    <row r="40" spans="1:222" ht="17.25" customHeight="1" hidden="1" thickBot="1">
      <c r="A40" s="52"/>
      <c r="B40" s="17">
        <f>IF(ISBLANK(A40),"",INDEX(#REF!,MATCH(A40,#REF!,0),4))</f>
      </c>
      <c r="C40" s="17">
        <f>IF(ISBLANK(A40),"",INDEX(#REF!,MATCH(A40,#REF!,0),5))</f>
      </c>
      <c r="D40" s="63"/>
      <c r="E40" s="40">
        <f>IF(ISBLANK(A40),"",INDEX(A$5:$O$176,MATCH(A40,#REF!,0),45))</f>
      </c>
      <c r="F40" s="18">
        <f>IF(ISBLANK(A40),"",INDEX(A$5:$O$190,MATCH(A40,#REF!,0),46))</f>
      </c>
      <c r="G40" s="19">
        <f>IF(ISERROR(INDEX($A$5:$O$105,MATCH($A40,#REF!,0),22)),"",INDEX($A$5:$O$105,MATCH($A40,#REF!,0),22))</f>
      </c>
      <c r="H40" s="9">
        <f t="shared" si="6"/>
      </c>
      <c r="I40" s="10">
        <f t="shared" si="7"/>
      </c>
      <c r="J40" s="19">
        <f>IF(ISERROR(INDEX($A$5:$O$105,MATCH($A40,#REF!,0),25)),"",INDEX($A$5:$O$105,MATCH($A40,#REF!,0),25))</f>
      </c>
      <c r="K40" s="10">
        <f t="shared" si="5"/>
      </c>
      <c r="L40" s="10">
        <f t="shared" si="2"/>
      </c>
      <c r="M40" s="20" t="e">
        <f>IF(ISERROR(E40+K40+H40),IF(ISERROR(#REF!+K40),#REF!,(#REF!+K40)),(E40+K40+H40))</f>
        <v>#REF!</v>
      </c>
      <c r="N40" s="10">
        <f t="shared" si="3"/>
      </c>
      <c r="HE40" s="8"/>
      <c r="HF40" s="8"/>
      <c r="HG40" s="8"/>
      <c r="HH40" s="8"/>
      <c r="HI40" s="8"/>
      <c r="HJ40" s="8"/>
      <c r="HK40" s="8"/>
      <c r="HL40" s="8"/>
      <c r="HM40" s="8"/>
      <c r="HN40" s="8"/>
    </row>
    <row r="41" spans="1:222" ht="17.25" customHeight="1" hidden="1" thickBot="1">
      <c r="A41" s="52"/>
      <c r="B41" s="17">
        <f>IF(ISBLANK(A41),"",INDEX(#REF!,MATCH(A41,#REF!,0),4))</f>
      </c>
      <c r="C41" s="17">
        <f>IF(ISBLANK(A41),"",INDEX(#REF!,MATCH(A41,#REF!,0),5))</f>
      </c>
      <c r="D41" s="63"/>
      <c r="E41" s="40">
        <f>IF(ISBLANK(A41),"",INDEX(A$5:$O$176,MATCH(A41,#REF!,0),45))</f>
      </c>
      <c r="F41" s="18">
        <f>IF(ISBLANK(A41),"",INDEX(A$5:$O$190,MATCH(A41,#REF!,0),46))</f>
      </c>
      <c r="G41" s="19">
        <f>IF(ISERROR(INDEX($A$5:$O$105,MATCH($A41,#REF!,0),22)),"",INDEX($A$5:$O$105,MATCH($A41,#REF!,0),22))</f>
      </c>
      <c r="H41" s="9">
        <f t="shared" si="6"/>
      </c>
      <c r="I41" s="10">
        <f t="shared" si="7"/>
      </c>
      <c r="J41" s="19">
        <f>IF(ISERROR(INDEX($A$5:$O$105,MATCH($A41,#REF!,0),25)),"",INDEX($A$5:$O$105,MATCH($A41,#REF!,0),25))</f>
      </c>
      <c r="K41" s="10">
        <f t="shared" si="5"/>
      </c>
      <c r="L41" s="10">
        <f t="shared" si="2"/>
      </c>
      <c r="M41" s="20" t="e">
        <f>IF(ISERROR(E41+K41+H41),IF(ISERROR(#REF!+K41),#REF!,(#REF!+K41)),(E41+K41+H41))</f>
        <v>#REF!</v>
      </c>
      <c r="N41" s="10">
        <f t="shared" si="3"/>
      </c>
      <c r="HE41" s="8"/>
      <c r="HF41" s="8"/>
      <c r="HG41" s="8"/>
      <c r="HH41" s="8"/>
      <c r="HI41" s="8"/>
      <c r="HJ41" s="8"/>
      <c r="HK41" s="8"/>
      <c r="HL41" s="8"/>
      <c r="HM41" s="8"/>
      <c r="HN41" s="8"/>
    </row>
    <row r="42" spans="1:222" ht="17.25" customHeight="1" hidden="1" thickBot="1">
      <c r="A42" s="52"/>
      <c r="B42" s="17">
        <f>IF(ISBLANK(A42),"",INDEX(#REF!,MATCH(A42,#REF!,0),4))</f>
      </c>
      <c r="C42" s="17">
        <f>IF(ISBLANK(A42),"",INDEX(#REF!,MATCH(A42,#REF!,0),5))</f>
      </c>
      <c r="D42" s="63"/>
      <c r="E42" s="40">
        <f>IF(ISBLANK(A42),"",INDEX(A$5:$O$176,MATCH(A42,#REF!,0),45))</f>
      </c>
      <c r="F42" s="18">
        <f>IF(ISBLANK(A42),"",INDEX(A$5:$O$190,MATCH(A42,#REF!,0),46))</f>
      </c>
      <c r="G42" s="19">
        <f>IF(ISERROR(INDEX($A$5:$O$105,MATCH($A42,#REF!,0),22)),"",INDEX($A$5:$O$105,MATCH($A42,#REF!,0),22))</f>
      </c>
      <c r="H42" s="9">
        <f t="shared" si="6"/>
      </c>
      <c r="I42" s="10">
        <f t="shared" si="7"/>
      </c>
      <c r="J42" s="19">
        <f>IF(ISERROR(INDEX($A$5:$O$105,MATCH($A42,#REF!,0),25)),"",INDEX($A$5:$O$105,MATCH($A42,#REF!,0),25))</f>
      </c>
      <c r="K42" s="10">
        <f t="shared" si="5"/>
      </c>
      <c r="L42" s="10">
        <f t="shared" si="2"/>
      </c>
      <c r="M42" s="20" t="e">
        <f>IF(ISERROR(E42+K42+H42),IF(ISERROR(#REF!+K42),#REF!,(#REF!+K42)),(E42+K42+H42))</f>
        <v>#REF!</v>
      </c>
      <c r="N42" s="10">
        <f t="shared" si="3"/>
      </c>
      <c r="HE42" s="8"/>
      <c r="HF42" s="8"/>
      <c r="HG42" s="8"/>
      <c r="HH42" s="8"/>
      <c r="HI42" s="8"/>
      <c r="HJ42" s="8"/>
      <c r="HK42" s="8"/>
      <c r="HL42" s="8"/>
      <c r="HM42" s="8"/>
      <c r="HN42" s="8"/>
    </row>
    <row r="43" spans="1:222" ht="17.25" customHeight="1" hidden="1" thickBot="1">
      <c r="A43" s="52"/>
      <c r="B43" s="17">
        <f>IF(ISBLANK(A43),"",INDEX(#REF!,MATCH(A43,#REF!,0),4))</f>
      </c>
      <c r="C43" s="17">
        <f>IF(ISBLANK(A43),"",INDEX(#REF!,MATCH(A43,#REF!,0),5))</f>
      </c>
      <c r="D43" s="63"/>
      <c r="E43" s="40">
        <f>IF(ISBLANK(A43),"",INDEX(A$5:$O$176,MATCH(A43,#REF!,0),45))</f>
      </c>
      <c r="F43" s="18">
        <f>IF(ISBLANK(A43),"",INDEX(A$5:$O$190,MATCH(A43,#REF!,0),46))</f>
      </c>
      <c r="G43" s="19">
        <f>IF(ISERROR(INDEX($A$5:$O$105,MATCH($A43,#REF!,0),22)),"",INDEX($A$5:$O$105,MATCH($A43,#REF!,0),22))</f>
      </c>
      <c r="H43" s="9">
        <f t="shared" si="6"/>
      </c>
      <c r="I43" s="10">
        <f t="shared" si="7"/>
      </c>
      <c r="J43" s="19">
        <f>IF(ISERROR(INDEX($A$5:$O$105,MATCH($A43,#REF!,0),25)),"",INDEX($A$5:$O$105,MATCH($A43,#REF!,0),25))</f>
      </c>
      <c r="K43" s="10">
        <f t="shared" si="5"/>
      </c>
      <c r="L43" s="10">
        <f t="shared" si="2"/>
      </c>
      <c r="M43" s="20" t="e">
        <f>IF(ISERROR(E43+K43+H43),IF(ISERROR(#REF!+K43),#REF!,(#REF!+K43)),(E43+K43+H43))</f>
        <v>#REF!</v>
      </c>
      <c r="N43" s="10">
        <f t="shared" si="3"/>
      </c>
      <c r="HE43" s="8"/>
      <c r="HF43" s="8"/>
      <c r="HG43" s="8"/>
      <c r="HH43" s="8"/>
      <c r="HI43" s="8"/>
      <c r="HJ43" s="8"/>
      <c r="HK43" s="8"/>
      <c r="HL43" s="8"/>
      <c r="HM43" s="8"/>
      <c r="HN43" s="8"/>
    </row>
    <row r="44" spans="1:222" ht="17.25" customHeight="1" hidden="1" thickBot="1">
      <c r="A44" s="52"/>
      <c r="B44" s="17">
        <f>IF(ISBLANK(A44),"",INDEX(#REF!,MATCH(A44,#REF!,0),4))</f>
      </c>
      <c r="C44" s="17">
        <f>IF(ISBLANK(A44),"",INDEX(#REF!,MATCH(A44,#REF!,0),5))</f>
      </c>
      <c r="D44" s="63"/>
      <c r="E44" s="40">
        <f>IF(ISBLANK(A44),"",INDEX(A$5:$O$176,MATCH(A44,#REF!,0),45))</f>
      </c>
      <c r="F44" s="18">
        <f>IF(ISBLANK(A44),"",INDEX(A$5:$O$190,MATCH(A44,#REF!,0),46))</f>
      </c>
      <c r="G44" s="19">
        <f>IF(ISERROR(INDEX($A$5:$O$105,MATCH($A44,#REF!,0),22)),"",INDEX($A$5:$O$105,MATCH($A44,#REF!,0),22))</f>
      </c>
      <c r="H44" s="9">
        <f t="shared" si="6"/>
      </c>
      <c r="I44" s="10">
        <f t="shared" si="7"/>
      </c>
      <c r="J44" s="19">
        <f>IF(ISERROR(INDEX($A$5:$O$105,MATCH($A44,#REF!,0),25)),"",INDEX($A$5:$O$105,MATCH($A44,#REF!,0),25))</f>
      </c>
      <c r="K44" s="10">
        <f t="shared" si="5"/>
      </c>
      <c r="L44" s="10">
        <f t="shared" si="2"/>
      </c>
      <c r="M44" s="20" t="e">
        <f>IF(ISERROR(E44+K44+H44),IF(ISERROR(#REF!+K44),#REF!,(#REF!+K44)),(E44+K44+H44))</f>
        <v>#REF!</v>
      </c>
      <c r="N44" s="10">
        <f t="shared" si="3"/>
      </c>
      <c r="HE44" s="8"/>
      <c r="HF44" s="8"/>
      <c r="HG44" s="8"/>
      <c r="HH44" s="8"/>
      <c r="HI44" s="8"/>
      <c r="HJ44" s="8"/>
      <c r="HK44" s="8"/>
      <c r="HL44" s="8"/>
      <c r="HM44" s="8"/>
      <c r="HN44" s="8"/>
    </row>
    <row r="45" spans="1:222" ht="17.25" customHeight="1" hidden="1" thickBot="1">
      <c r="A45" s="52"/>
      <c r="B45" s="17">
        <f>IF(ISBLANK(A45),"",INDEX(#REF!,MATCH(A45,#REF!,0),4))</f>
      </c>
      <c r="C45" s="17">
        <f>IF(ISBLANK(A45),"",INDEX(#REF!,MATCH(A45,#REF!,0),5))</f>
      </c>
      <c r="D45" s="63"/>
      <c r="E45" s="40">
        <f>IF(ISBLANK(A45),"",INDEX(A$5:$O$176,MATCH(A45,#REF!,0),45))</f>
      </c>
      <c r="F45" s="18">
        <f>IF(ISBLANK(A45),"",INDEX(A$5:$O$190,MATCH(A45,#REF!,0),46))</f>
      </c>
      <c r="G45" s="19">
        <f>IF(ISERROR(INDEX($A$5:$O$105,MATCH($A45,#REF!,0),22)),"",INDEX($A$5:$O$105,MATCH($A45,#REF!,0),22))</f>
      </c>
      <c r="H45" s="9">
        <f t="shared" si="6"/>
      </c>
      <c r="I45" s="10">
        <f t="shared" si="7"/>
      </c>
      <c r="J45" s="19">
        <f>IF(ISERROR(INDEX($A$5:$O$105,MATCH($A45,#REF!,0),25)),"",INDEX($A$5:$O$105,MATCH($A45,#REF!,0),25))</f>
      </c>
      <c r="K45" s="10">
        <f t="shared" si="5"/>
      </c>
      <c r="L45" s="10">
        <f t="shared" si="2"/>
      </c>
      <c r="M45" s="20" t="e">
        <f>IF(ISERROR(E45+K45+H45),IF(ISERROR(#REF!+K45),#REF!,(#REF!+K45)),(E45+K45+H45))</f>
        <v>#REF!</v>
      </c>
      <c r="N45" s="10">
        <f t="shared" si="3"/>
      </c>
      <c r="HE45" s="8"/>
      <c r="HF45" s="8"/>
      <c r="HG45" s="8"/>
      <c r="HH45" s="8"/>
      <c r="HI45" s="8"/>
      <c r="HJ45" s="8"/>
      <c r="HK45" s="8"/>
      <c r="HL45" s="8"/>
      <c r="HM45" s="8"/>
      <c r="HN45" s="8"/>
    </row>
    <row r="46" spans="1:222" ht="17.25" customHeight="1" hidden="1" thickBot="1">
      <c r="A46" s="52"/>
      <c r="B46" s="17">
        <f>IF(ISBLANK(A46),"",INDEX(#REF!,MATCH(A46,#REF!,0),4))</f>
      </c>
      <c r="C46" s="17">
        <f>IF(ISBLANK(A46),"",INDEX(#REF!,MATCH(A46,#REF!,0),5))</f>
      </c>
      <c r="D46" s="63"/>
      <c r="E46" s="40">
        <f>IF(ISBLANK(A46),"",INDEX(A$5:$O$176,MATCH(A46,#REF!,0),45))</f>
      </c>
      <c r="F46" s="18">
        <f>IF(ISBLANK(A46),"",INDEX(A$5:$O$190,MATCH(A46,#REF!,0),46))</f>
      </c>
      <c r="G46" s="19">
        <f>IF(ISERROR(INDEX($A$5:$O$105,MATCH($A46,#REF!,0),22)),"",INDEX($A$5:$O$105,MATCH($A46,#REF!,0),22))</f>
      </c>
      <c r="H46" s="9">
        <f t="shared" si="6"/>
      </c>
      <c r="I46" s="10">
        <f t="shared" si="7"/>
      </c>
      <c r="J46" s="19">
        <f>IF(ISERROR(INDEX($A$5:$O$105,MATCH($A46,#REF!,0),25)),"",INDEX($A$5:$O$105,MATCH($A46,#REF!,0),25))</f>
      </c>
      <c r="K46" s="10">
        <f t="shared" si="5"/>
      </c>
      <c r="L46" s="10">
        <f t="shared" si="2"/>
      </c>
      <c r="M46" s="20" t="e">
        <f>IF(ISERROR(E46+K46+H46),IF(ISERROR(#REF!+K46),#REF!,(#REF!+K46)),(E46+K46+H46))</f>
        <v>#REF!</v>
      </c>
      <c r="N46" s="10">
        <f t="shared" si="3"/>
      </c>
      <c r="HE46" s="8"/>
      <c r="HF46" s="8"/>
      <c r="HG46" s="8"/>
      <c r="HH46" s="8"/>
      <c r="HI46" s="8"/>
      <c r="HJ46" s="8"/>
      <c r="HK46" s="8"/>
      <c r="HL46" s="8"/>
      <c r="HM46" s="8"/>
      <c r="HN46" s="8"/>
    </row>
    <row r="47" spans="1:222" ht="17.25" customHeight="1" hidden="1" thickBot="1">
      <c r="A47" s="52"/>
      <c r="B47" s="17">
        <f>IF(ISBLANK(A47),"",INDEX(#REF!,MATCH(A47,#REF!,0),4))</f>
      </c>
      <c r="C47" s="17">
        <f>IF(ISBLANK(A47),"",INDEX(#REF!,MATCH(A47,#REF!,0),5))</f>
      </c>
      <c r="D47" s="63"/>
      <c r="E47" s="40">
        <f>IF(ISBLANK(A47),"",INDEX(A$5:$O$176,MATCH(A47,#REF!,0),45))</f>
      </c>
      <c r="F47" s="18">
        <f>IF(ISBLANK(A47),"",INDEX(A$5:$O$190,MATCH(A47,#REF!,0),46))</f>
      </c>
      <c r="G47" s="19">
        <f>IF(ISERROR(INDEX($A$5:$O$105,MATCH($A47,#REF!,0),22)),"",INDEX($A$5:$O$105,MATCH($A47,#REF!,0),22))</f>
      </c>
      <c r="H47" s="9">
        <f t="shared" si="6"/>
      </c>
      <c r="I47" s="10">
        <f t="shared" si="7"/>
      </c>
      <c r="J47" s="19">
        <f>IF(ISERROR(INDEX($A$5:$O$105,MATCH($A47,#REF!,0),25)),"",INDEX($A$5:$O$105,MATCH($A47,#REF!,0),25))</f>
      </c>
      <c r="K47" s="10">
        <f t="shared" si="5"/>
      </c>
      <c r="L47" s="10">
        <f t="shared" si="2"/>
      </c>
      <c r="M47" s="20" t="e">
        <f>IF(ISERROR(E47+K47+H47),IF(ISERROR(#REF!+K47),#REF!,(#REF!+K47)),(E47+K47+H47))</f>
        <v>#REF!</v>
      </c>
      <c r="N47" s="10">
        <f t="shared" si="3"/>
      </c>
      <c r="HE47" s="8"/>
      <c r="HF47" s="8"/>
      <c r="HG47" s="8"/>
      <c r="HH47" s="8"/>
      <c r="HI47" s="8"/>
      <c r="HJ47" s="8"/>
      <c r="HK47" s="8"/>
      <c r="HL47" s="8"/>
      <c r="HM47" s="8"/>
      <c r="HN47" s="8"/>
    </row>
    <row r="48" spans="1:222" ht="17.25" customHeight="1" hidden="1" thickBot="1">
      <c r="A48" s="52"/>
      <c r="B48" s="17">
        <f>IF(ISBLANK(A48),"",INDEX(#REF!,MATCH(A48,#REF!,0),4))</f>
      </c>
      <c r="C48" s="17">
        <f>IF(ISBLANK(A48),"",INDEX(#REF!,MATCH(A48,#REF!,0),5))</f>
      </c>
      <c r="D48" s="63"/>
      <c r="E48" s="40">
        <f>IF(ISBLANK(A48),"",INDEX(A$5:$O$176,MATCH(A48,#REF!,0),45))</f>
      </c>
      <c r="F48" s="18">
        <f>IF(ISBLANK(A48),"",INDEX(A$5:$O$190,MATCH(A48,#REF!,0),46))</f>
      </c>
      <c r="G48" s="19">
        <f>IF(ISERROR(INDEX($A$5:$O$105,MATCH($A48,#REF!,0),22)),"",INDEX($A$5:$O$105,MATCH($A48,#REF!,0),22))</f>
      </c>
      <c r="H48" s="9">
        <f t="shared" si="6"/>
      </c>
      <c r="I48" s="10">
        <f t="shared" si="7"/>
      </c>
      <c r="J48" s="19">
        <f>IF(ISERROR(INDEX($A$5:$O$105,MATCH($A48,#REF!,0),25)),"",INDEX($A$5:$O$105,MATCH($A48,#REF!,0),25))</f>
      </c>
      <c r="K48" s="10">
        <f t="shared" si="5"/>
      </c>
      <c r="L48" s="10">
        <f t="shared" si="2"/>
      </c>
      <c r="M48" s="20" t="e">
        <f>IF(ISERROR(E48+K48+H48),IF(ISERROR(#REF!+K48),#REF!,(#REF!+K48)),(E48+K48+H48))</f>
        <v>#REF!</v>
      </c>
      <c r="N48" s="10">
        <f t="shared" si="3"/>
      </c>
      <c r="HE48" s="8"/>
      <c r="HF48" s="8"/>
      <c r="HG48" s="8"/>
      <c r="HH48" s="8"/>
      <c r="HI48" s="8"/>
      <c r="HJ48" s="8"/>
      <c r="HK48" s="8"/>
      <c r="HL48" s="8"/>
      <c r="HM48" s="8"/>
      <c r="HN48" s="8"/>
    </row>
    <row r="49" spans="1:222" ht="17.25" customHeight="1" hidden="1" thickBot="1">
      <c r="A49" s="52"/>
      <c r="B49" s="17">
        <f>IF(ISBLANK(A49),"",INDEX(#REF!,MATCH(A49,#REF!,0),4))</f>
      </c>
      <c r="C49" s="17">
        <f>IF(ISBLANK(A49),"",INDEX(#REF!,MATCH(A49,#REF!,0),5))</f>
      </c>
      <c r="D49" s="63"/>
      <c r="E49" s="40">
        <f>IF(ISBLANK(A49),"",INDEX(A$5:$O$176,MATCH(A49,#REF!,0),45))</f>
      </c>
      <c r="F49" s="18">
        <f>IF(ISBLANK(A49),"",INDEX(A$5:$O$190,MATCH(A49,#REF!,0),46))</f>
      </c>
      <c r="G49" s="19">
        <f>IF(ISERROR(INDEX($A$5:$O$105,MATCH($A49,#REF!,0),22)),"",INDEX($A$5:$O$105,MATCH($A49,#REF!,0),22))</f>
      </c>
      <c r="H49" s="9">
        <f t="shared" si="6"/>
      </c>
      <c r="I49" s="10">
        <f t="shared" si="7"/>
      </c>
      <c r="J49" s="19">
        <f>IF(ISERROR(INDEX($A$5:$O$105,MATCH($A49,#REF!,0),25)),"",INDEX($A$5:$O$105,MATCH($A49,#REF!,0),25))</f>
      </c>
      <c r="K49" s="10">
        <f t="shared" si="5"/>
      </c>
      <c r="L49" s="10">
        <f t="shared" si="2"/>
      </c>
      <c r="M49" s="20" t="e">
        <f>IF(ISERROR(E49+K49+H49),IF(ISERROR(#REF!+K49),#REF!,(#REF!+K49)),(E49+K49+H49))</f>
        <v>#REF!</v>
      </c>
      <c r="N49" s="10">
        <f t="shared" si="3"/>
      </c>
      <c r="HE49" s="8"/>
      <c r="HF49" s="8"/>
      <c r="HG49" s="8"/>
      <c r="HH49" s="8"/>
      <c r="HI49" s="8"/>
      <c r="HJ49" s="8"/>
      <c r="HK49" s="8"/>
      <c r="HL49" s="8"/>
      <c r="HM49" s="8"/>
      <c r="HN49" s="8"/>
    </row>
    <row r="50" spans="1:222" ht="17.25" customHeight="1" hidden="1" thickBot="1">
      <c r="A50" s="52"/>
      <c r="B50" s="17">
        <f>IF(ISBLANK(A50),"",INDEX(#REF!,MATCH(A50,#REF!,0),4))</f>
      </c>
      <c r="C50" s="17">
        <f>IF(ISBLANK(A50),"",INDEX(#REF!,MATCH(A50,#REF!,0),5))</f>
      </c>
      <c r="D50" s="63"/>
      <c r="E50" s="40">
        <f>IF(ISBLANK(A50),"",INDEX(A$5:$O$176,MATCH(A50,#REF!,0),45))</f>
      </c>
      <c r="F50" s="18">
        <f>IF(ISBLANK(A50),"",INDEX(A$5:$O$190,MATCH(A50,#REF!,0),46))</f>
      </c>
      <c r="G50" s="19">
        <f>IF(ISERROR(INDEX($A$5:$O$105,MATCH($A50,#REF!,0),22)),"",INDEX($A$5:$O$105,MATCH($A50,#REF!,0),22))</f>
      </c>
      <c r="H50" s="9">
        <f t="shared" si="6"/>
      </c>
      <c r="I50" s="10">
        <f t="shared" si="7"/>
      </c>
      <c r="J50" s="19">
        <f>IF(ISERROR(INDEX($A$5:$O$105,MATCH($A50,#REF!,0),25)),"",INDEX($A$5:$O$105,MATCH($A50,#REF!,0),25))</f>
      </c>
      <c r="K50" s="10">
        <f t="shared" si="5"/>
      </c>
      <c r="L50" s="10">
        <f t="shared" si="2"/>
      </c>
      <c r="M50" s="20" t="e">
        <f>IF(ISERROR(E50+K50+H50),IF(ISERROR(#REF!+K50),#REF!,(#REF!+K50)),(E50+K50+H50))</f>
        <v>#REF!</v>
      </c>
      <c r="N50" s="10">
        <f t="shared" si="3"/>
      </c>
      <c r="HE50" s="8"/>
      <c r="HF50" s="8"/>
      <c r="HG50" s="8"/>
      <c r="HH50" s="8"/>
      <c r="HI50" s="8"/>
      <c r="HJ50" s="8"/>
      <c r="HK50" s="8"/>
      <c r="HL50" s="8"/>
      <c r="HM50" s="8"/>
      <c r="HN50" s="8"/>
    </row>
    <row r="51" spans="1:222" ht="17.25" customHeight="1" hidden="1" thickBot="1">
      <c r="A51" s="52"/>
      <c r="B51" s="17">
        <f>IF(ISBLANK(A51),"",INDEX(#REF!,MATCH(A51,#REF!,0),4))</f>
      </c>
      <c r="C51" s="17">
        <f>IF(ISBLANK(A51),"",INDEX(#REF!,MATCH(A51,#REF!,0),5))</f>
      </c>
      <c r="D51" s="63"/>
      <c r="E51" s="40">
        <f>IF(ISBLANK(A51),"",INDEX(A$5:$O$176,MATCH(A51,#REF!,0),45))</f>
      </c>
      <c r="F51" s="18">
        <f>IF(ISBLANK(A51),"",INDEX(A$5:$O$190,MATCH(A51,#REF!,0),46))</f>
      </c>
      <c r="G51" s="19">
        <f>IF(ISERROR(INDEX($A$5:$O$105,MATCH($A51,#REF!,0),22)),"",INDEX($A$5:$O$105,MATCH($A51,#REF!,0),22))</f>
      </c>
      <c r="H51" s="9">
        <f t="shared" si="6"/>
      </c>
      <c r="I51" s="10">
        <f t="shared" si="7"/>
      </c>
      <c r="J51" s="19">
        <f>IF(ISERROR(INDEX($A$5:$O$105,MATCH($A51,#REF!,0),25)),"",INDEX($A$5:$O$105,MATCH($A51,#REF!,0),25))</f>
      </c>
      <c r="K51" s="10">
        <f t="shared" si="5"/>
      </c>
      <c r="L51" s="10">
        <f t="shared" si="2"/>
      </c>
      <c r="M51" s="20" t="e">
        <f>IF(ISERROR(E51+K51+H51),IF(ISERROR(#REF!+K51),#REF!,(#REF!+K51)),(E51+K51+H51))</f>
        <v>#REF!</v>
      </c>
      <c r="N51" s="10">
        <f t="shared" si="3"/>
      </c>
      <c r="HE51" s="8"/>
      <c r="HF51" s="8"/>
      <c r="HG51" s="8"/>
      <c r="HH51" s="8"/>
      <c r="HI51" s="8"/>
      <c r="HJ51" s="8"/>
      <c r="HK51" s="8"/>
      <c r="HL51" s="8"/>
      <c r="HM51" s="8"/>
      <c r="HN51" s="8"/>
    </row>
    <row r="52" spans="1:222" ht="17.25" customHeight="1" hidden="1" thickBot="1">
      <c r="A52" s="52"/>
      <c r="B52" s="17">
        <f>IF(ISBLANK(A52),"",INDEX(#REF!,MATCH(A52,#REF!,0),4))</f>
      </c>
      <c r="C52" s="17">
        <f>IF(ISBLANK(A52),"",INDEX(#REF!,MATCH(A52,#REF!,0),5))</f>
      </c>
      <c r="D52" s="63"/>
      <c r="E52" s="40">
        <f>IF(ISBLANK(A52),"",INDEX(A$5:$O$176,MATCH(A52,#REF!,0),45))</f>
      </c>
      <c r="F52" s="18">
        <f>IF(ISBLANK(A52),"",INDEX(A$5:$O$190,MATCH(A52,#REF!,0),46))</f>
      </c>
      <c r="G52" s="19">
        <f>IF(ISERROR(INDEX($A$5:$O$105,MATCH($A52,#REF!,0),22)),"",INDEX($A$5:$O$105,MATCH($A52,#REF!,0),22))</f>
      </c>
      <c r="H52" s="9">
        <f t="shared" si="6"/>
      </c>
      <c r="I52" s="10">
        <f t="shared" si="7"/>
      </c>
      <c r="J52" s="19">
        <f>IF(ISERROR(INDEX($A$5:$O$105,MATCH($A52,#REF!,0),25)),"",INDEX($A$5:$O$105,MATCH($A52,#REF!,0),25))</f>
      </c>
      <c r="K52" s="10">
        <f t="shared" si="5"/>
      </c>
      <c r="L52" s="10">
        <f t="shared" si="2"/>
      </c>
      <c r="M52" s="20" t="e">
        <f>IF(ISERROR(E52+K52+H52),IF(ISERROR(#REF!+K52),#REF!,(#REF!+K52)),(E52+K52+H52))</f>
        <v>#REF!</v>
      </c>
      <c r="N52" s="10">
        <f t="shared" si="3"/>
      </c>
      <c r="HE52" s="8"/>
      <c r="HF52" s="8"/>
      <c r="HG52" s="8"/>
      <c r="HH52" s="8"/>
      <c r="HI52" s="8"/>
      <c r="HJ52" s="8"/>
      <c r="HK52" s="8"/>
      <c r="HL52" s="8"/>
      <c r="HM52" s="8"/>
      <c r="HN52" s="8"/>
    </row>
    <row r="53" spans="1:222" ht="17.25" customHeight="1" hidden="1" thickBot="1">
      <c r="A53" s="52"/>
      <c r="B53" s="17">
        <f>IF(ISBLANK(A53),"",INDEX(#REF!,MATCH(A53,#REF!,0),4))</f>
      </c>
      <c r="C53" s="17">
        <f>IF(ISBLANK(A53),"",INDEX(#REF!,MATCH(A53,#REF!,0),5))</f>
      </c>
      <c r="D53" s="63"/>
      <c r="E53" s="40">
        <f>IF(ISBLANK(A53),"",INDEX(A$5:$O$176,MATCH(A53,#REF!,0),45))</f>
      </c>
      <c r="F53" s="18">
        <f>IF(ISBLANK(A53),"",INDEX(A$5:$O$190,MATCH(A53,#REF!,0),46))</f>
      </c>
      <c r="G53" s="19">
        <f>IF(ISERROR(INDEX($A$5:$O$105,MATCH($A53,#REF!,0),22)),"",INDEX($A$5:$O$105,MATCH($A53,#REF!,0),22))</f>
      </c>
      <c r="H53" s="9">
        <f t="shared" si="6"/>
      </c>
      <c r="I53" s="10">
        <f t="shared" si="7"/>
      </c>
      <c r="J53" s="19">
        <f>IF(ISERROR(INDEX($A$5:$O$105,MATCH($A53,#REF!,0),25)),"",INDEX($A$5:$O$105,MATCH($A53,#REF!,0),25))</f>
      </c>
      <c r="K53" s="10">
        <f t="shared" si="5"/>
      </c>
      <c r="L53" s="10">
        <f t="shared" si="2"/>
      </c>
      <c r="M53" s="20" t="e">
        <f>IF(ISERROR(E53+K53+H53),IF(ISERROR(#REF!+K53),#REF!,(#REF!+K53)),(E53+K53+H53))</f>
        <v>#REF!</v>
      </c>
      <c r="N53" s="10">
        <f t="shared" si="3"/>
      </c>
      <c r="HE53" s="8"/>
      <c r="HF53" s="8"/>
      <c r="HG53" s="8"/>
      <c r="HH53" s="8"/>
      <c r="HI53" s="8"/>
      <c r="HJ53" s="8"/>
      <c r="HK53" s="8"/>
      <c r="HL53" s="8"/>
      <c r="HM53" s="8"/>
      <c r="HN53" s="8"/>
    </row>
    <row r="54" spans="1:222" ht="17.25" customHeight="1" hidden="1" thickBot="1">
      <c r="A54" s="52"/>
      <c r="B54" s="17">
        <f>IF(ISBLANK(A54),"",INDEX(#REF!,MATCH(A54,#REF!,0),4))</f>
      </c>
      <c r="C54" s="17">
        <f>IF(ISBLANK(A54),"",INDEX(#REF!,MATCH(A54,#REF!,0),5))</f>
      </c>
      <c r="D54" s="63"/>
      <c r="E54" s="40">
        <f>IF(ISBLANK(A54),"",INDEX(A$5:$O$176,MATCH(A54,#REF!,0),45))</f>
      </c>
      <c r="F54" s="18">
        <f>IF(ISBLANK(A54),"",INDEX(A$5:$O$190,MATCH(A54,#REF!,0),46))</f>
      </c>
      <c r="G54" s="19">
        <f>IF(ISERROR(INDEX($A$5:$O$105,MATCH($A54,#REF!,0),22)),"",INDEX($A$5:$O$105,MATCH($A54,#REF!,0),22))</f>
      </c>
      <c r="H54" s="9">
        <f t="shared" si="6"/>
      </c>
      <c r="I54" s="10">
        <f t="shared" si="7"/>
      </c>
      <c r="J54" s="19">
        <f>IF(ISERROR(INDEX($A$5:$O$105,MATCH($A54,#REF!,0),25)),"",INDEX($A$5:$O$105,MATCH($A54,#REF!,0),25))</f>
      </c>
      <c r="K54" s="10">
        <f t="shared" si="5"/>
      </c>
      <c r="L54" s="10">
        <f t="shared" si="2"/>
      </c>
      <c r="M54" s="20" t="e">
        <f>IF(ISERROR(E54+K54+H54),IF(ISERROR(#REF!+K54),#REF!,(#REF!+K54)),(E54+K54+H54))</f>
        <v>#REF!</v>
      </c>
      <c r="N54" s="10">
        <f t="shared" si="3"/>
      </c>
      <c r="HE54" s="8"/>
      <c r="HF54" s="8"/>
      <c r="HG54" s="8"/>
      <c r="HH54" s="8"/>
      <c r="HI54" s="8"/>
      <c r="HJ54" s="8"/>
      <c r="HK54" s="8"/>
      <c r="HL54" s="8"/>
      <c r="HM54" s="8"/>
      <c r="HN54" s="8"/>
    </row>
    <row r="55" spans="1:222" ht="17.25" customHeight="1" hidden="1" thickBot="1">
      <c r="A55" s="52"/>
      <c r="B55" s="17">
        <f>IF(ISBLANK(A55),"",INDEX(#REF!,MATCH(A55,#REF!,0),4))</f>
      </c>
      <c r="C55" s="17">
        <f>IF(ISBLANK(A55),"",INDEX(#REF!,MATCH(A55,#REF!,0),5))</f>
      </c>
      <c r="D55" s="63"/>
      <c r="E55" s="40">
        <f>IF(ISBLANK(A55),"",INDEX(A$5:$O$176,MATCH(A55,#REF!,0),45))</f>
      </c>
      <c r="F55" s="18">
        <f>IF(ISBLANK(A55),"",INDEX(A$5:$O$190,MATCH(A55,#REF!,0),46))</f>
      </c>
      <c r="G55" s="19">
        <f>IF(ISERROR(INDEX($A$5:$O$105,MATCH($A55,#REF!,0),22)),"",INDEX($A$5:$O$105,MATCH($A55,#REF!,0),22))</f>
      </c>
      <c r="H55" s="9">
        <f t="shared" si="6"/>
      </c>
      <c r="I55" s="10">
        <f t="shared" si="7"/>
      </c>
      <c r="J55" s="19">
        <f>IF(ISERROR(INDEX($A$5:$O$105,MATCH($A55,#REF!,0),25)),"",INDEX($A$5:$O$105,MATCH($A55,#REF!,0),25))</f>
      </c>
      <c r="K55" s="10">
        <f t="shared" si="5"/>
      </c>
      <c r="L55" s="10">
        <f t="shared" si="2"/>
      </c>
      <c r="M55" s="20" t="e">
        <f>IF(ISERROR(E55+K55+H55),IF(ISERROR(#REF!+K55),#REF!,(#REF!+K55)),(E55+K55+H55))</f>
        <v>#REF!</v>
      </c>
      <c r="N55" s="10">
        <f t="shared" si="3"/>
      </c>
      <c r="HE55" s="8"/>
      <c r="HF55" s="8"/>
      <c r="HG55" s="8"/>
      <c r="HH55" s="8"/>
      <c r="HI55" s="8"/>
      <c r="HJ55" s="8"/>
      <c r="HK55" s="8"/>
      <c r="HL55" s="8"/>
      <c r="HM55" s="8"/>
      <c r="HN55" s="8"/>
    </row>
    <row r="56" spans="1:222" ht="17.25" customHeight="1" hidden="1" thickBot="1">
      <c r="A56" s="52"/>
      <c r="B56" s="17">
        <f>IF(ISBLANK(A56),"",INDEX(#REF!,MATCH(A56,#REF!,0),4))</f>
      </c>
      <c r="C56" s="17">
        <f>IF(ISBLANK(A56),"",INDEX(#REF!,MATCH(A56,#REF!,0),5))</f>
      </c>
      <c r="D56" s="63"/>
      <c r="E56" s="40">
        <f>IF(ISBLANK(A56),"",INDEX(A$5:$O$176,MATCH(A56,#REF!,0),45))</f>
      </c>
      <c r="F56" s="18">
        <f>IF(ISBLANK(A56),"",INDEX(A$5:$O$190,MATCH(A56,#REF!,0),46))</f>
      </c>
      <c r="G56" s="19">
        <f>IF(ISERROR(INDEX($A$5:$O$105,MATCH($A56,#REF!,0),22)),"",INDEX($A$5:$O$105,MATCH($A56,#REF!,0),22))</f>
      </c>
      <c r="H56" s="9">
        <f t="shared" si="6"/>
      </c>
      <c r="I56" s="10">
        <f t="shared" si="7"/>
      </c>
      <c r="J56" s="19">
        <f>IF(ISERROR(INDEX($A$5:$O$105,MATCH($A56,#REF!,0),25)),"",INDEX($A$5:$O$105,MATCH($A56,#REF!,0),25))</f>
      </c>
      <c r="K56" s="10">
        <f t="shared" si="5"/>
      </c>
      <c r="L56" s="10">
        <f t="shared" si="2"/>
      </c>
      <c r="M56" s="20" t="e">
        <f>IF(ISERROR(E56+K56+H56),IF(ISERROR(#REF!+K56),#REF!,(#REF!+K56)),(E56+K56+H56))</f>
        <v>#REF!</v>
      </c>
      <c r="N56" s="10">
        <f t="shared" si="3"/>
      </c>
      <c r="HE56" s="8"/>
      <c r="HF56" s="8"/>
      <c r="HG56" s="8"/>
      <c r="HH56" s="8"/>
      <c r="HI56" s="8"/>
      <c r="HJ56" s="8"/>
      <c r="HK56" s="8"/>
      <c r="HL56" s="8"/>
      <c r="HM56" s="8"/>
      <c r="HN56" s="8"/>
    </row>
    <row r="57" spans="1:222" ht="17.25" customHeight="1" hidden="1" thickBot="1">
      <c r="A57" s="52"/>
      <c r="B57" s="17">
        <f>IF(ISBLANK(A57),"",INDEX(#REF!,MATCH(A57,#REF!,0),4))</f>
      </c>
      <c r="C57" s="17">
        <f>IF(ISBLANK(A57),"",INDEX(#REF!,MATCH(A57,#REF!,0),5))</f>
      </c>
      <c r="D57" s="63"/>
      <c r="E57" s="40">
        <f>IF(ISBLANK(A57),"",INDEX(A$5:$O$176,MATCH(A57,#REF!,0),45))</f>
      </c>
      <c r="F57" s="18">
        <f>IF(ISBLANK(A57),"",INDEX(A$5:$O$190,MATCH(A57,#REF!,0),46))</f>
      </c>
      <c r="G57" s="19">
        <f>IF(ISERROR(INDEX($A$5:$O$105,MATCH($A57,#REF!,0),22)),"",INDEX($A$5:$O$105,MATCH($A57,#REF!,0),22))</f>
      </c>
      <c r="H57" s="9">
        <f t="shared" si="6"/>
      </c>
      <c r="I57" s="10">
        <f t="shared" si="7"/>
      </c>
      <c r="J57" s="19">
        <f>IF(ISERROR(INDEX($A$5:$O$105,MATCH($A57,#REF!,0),25)),"",INDEX($A$5:$O$105,MATCH($A57,#REF!,0),25))</f>
      </c>
      <c r="K57" s="10">
        <f t="shared" si="5"/>
      </c>
      <c r="L57" s="10">
        <f t="shared" si="2"/>
      </c>
      <c r="M57" s="20" t="e">
        <f>IF(ISERROR(E57+K57+H57),IF(ISERROR(#REF!+K57),#REF!,(#REF!+K57)),(E57+K57+H57))</f>
        <v>#REF!</v>
      </c>
      <c r="N57" s="10">
        <f t="shared" si="3"/>
      </c>
      <c r="HE57" s="8"/>
      <c r="HF57" s="8"/>
      <c r="HG57" s="8"/>
      <c r="HH57" s="8"/>
      <c r="HI57" s="8"/>
      <c r="HJ57" s="8"/>
      <c r="HK57" s="8"/>
      <c r="HL57" s="8"/>
      <c r="HM57" s="8"/>
      <c r="HN57" s="8"/>
    </row>
    <row r="58" spans="1:222" ht="17.25" customHeight="1" hidden="1" thickBot="1">
      <c r="A58" s="53"/>
      <c r="B58" s="17">
        <f>IF(ISBLANK(A58),"",INDEX(#REF!,MATCH(A58,#REF!,0),4))</f>
      </c>
      <c r="C58" s="17">
        <f>IF(ISBLANK(A58),"",INDEX(#REF!,MATCH(A58,#REF!,0),5))</f>
      </c>
      <c r="D58" s="64"/>
      <c r="E58" s="41">
        <f>IF(ISBLANK(A58),"",INDEX(A$5:$O$176,MATCH(A58,#REF!,0),45))</f>
      </c>
      <c r="F58" s="32">
        <f>IF(ISBLANK(A58),"",INDEX(A$5:$O$190,MATCH(A58,#REF!,0),46))</f>
      </c>
      <c r="G58" s="33">
        <f>IF(ISERROR(INDEX($A$5:$O$105,MATCH($A58,#REF!,0),22)),"",INDEX($A$5:$O$105,MATCH($A58,#REF!,0),22))</f>
      </c>
      <c r="H58" s="14">
        <f>IF(G58="","",IF(G58-INT(G58)&gt;=(60/100),"Err",IF(ISBLANK(G58),"",IF(((INT(G58)*60)+((G58*100))-(INT(G58)*100))&gt;=690,0,IF(((INT(G58)*60)+((G58*100))-(INT(G58)*100))&gt;440,1380-((INT(G58)*60)+((G58*100))-(INT(G58)*100))*2,2700-((INT(G58)*60)+((G58*100))-(INT(G58)*100))*5)))))</f>
      </c>
      <c r="I58" s="15">
        <f t="shared" si="7"/>
      </c>
      <c r="J58" s="33">
        <f>IF(ISERROR(INDEX($A$5:$O$105,MATCH($A58,#REF!,0),25)),"",INDEX($A$5:$O$105,MATCH($A58,#REF!,0),25))</f>
      </c>
      <c r="K58" s="15">
        <f>IF(J58="","",IF(J58-INT(J58)&gt;=(25/100),"Err",IF(ISBLANK(J58),"",IF(((INT(J58)*25)+(100*(J58-INT(J58))))&lt;51,((INT(J58)*25)+(100*(J58-INT(J58))))*4,IF(((INT(J58)*25)+(100*(J58-INT(J58))))&lt;201,200+((((INT(J58)*25)+(100*(J58-INT(J58))))-50)*6),IF(((INT(J58)*25)+(100*(J58-INT(J58))))&gt;200,1100+(((INT(J58)*25)+(100*(J58-INT(J58))))-200)*4))))))</f>
      </c>
      <c r="L58" s="15">
        <f t="shared" si="2"/>
      </c>
      <c r="M58" s="34" t="e">
        <f>IF(ISERROR(E58+K58+H58),IF(ISERROR(#REF!+K58),#REF!,(#REF!+K58)),(E58+K58+H58))</f>
        <v>#REF!</v>
      </c>
      <c r="N58" s="15">
        <f t="shared" si="3"/>
      </c>
      <c r="HE58" s="8"/>
      <c r="HF58" s="8"/>
      <c r="HG58" s="8"/>
      <c r="HH58" s="8"/>
      <c r="HI58" s="8"/>
      <c r="HJ58" s="8"/>
      <c r="HK58" s="8"/>
      <c r="HL58" s="8"/>
      <c r="HM58" s="8"/>
      <c r="HN58" s="8"/>
    </row>
    <row r="59" spans="1:2" ht="17.25" customHeight="1" hidden="1" thickBot="1">
      <c r="A59" s="408" t="s">
        <v>11</v>
      </c>
      <c r="B59" s="385"/>
    </row>
    <row r="60" spans="11:12" ht="15">
      <c r="K60" s="36"/>
      <c r="L60" s="26"/>
    </row>
  </sheetData>
  <sheetProtection selectLockedCells="1" selectUnlockedCells="1"/>
  <mergeCells count="9">
    <mergeCell ref="M3:N3"/>
    <mergeCell ref="A59:B59"/>
    <mergeCell ref="E3:F3"/>
    <mergeCell ref="G3:I3"/>
    <mergeCell ref="J3:L3"/>
    <mergeCell ref="A1:B2"/>
    <mergeCell ref="A3:A4"/>
    <mergeCell ref="B3:B4"/>
    <mergeCell ref="C3:C4"/>
  </mergeCells>
  <conditionalFormatting sqref="H41 M41 K41 E58:F58 N58 I58 L58 L33:L51 L18:L31 N18:N51 I18:I51 E18:F51 E5:E17">
    <cfRule type="cellIs" priority="27" dxfId="2" operator="equal" stopIfTrue="1">
      <formula>1</formula>
    </cfRule>
    <cfRule type="cellIs" priority="28" dxfId="1" operator="equal" stopIfTrue="1">
      <formula>2</formula>
    </cfRule>
    <cfRule type="cellIs" priority="29" dxfId="0" operator="between" stopIfTrue="1">
      <formula>3</formula>
      <formula>6</formula>
    </cfRule>
  </conditionalFormatting>
  <conditionalFormatting sqref="L52:L57 I52:I57 N52:N57 E52:F57">
    <cfRule type="cellIs" priority="14" dxfId="2" operator="equal" stopIfTrue="1">
      <formula>1</formula>
    </cfRule>
    <cfRule type="cellIs" priority="15" dxfId="1" operator="equal" stopIfTrue="1">
      <formula>2</formula>
    </cfRule>
    <cfRule type="cellIs" priority="16" dxfId="0" operator="between" stopIfTrue="1">
      <formula>3</formula>
      <formula>6</formula>
    </cfRule>
  </conditionalFormatting>
  <conditionalFormatting sqref="L32">
    <cfRule type="cellIs" priority="6" dxfId="2" operator="equal" stopIfTrue="1">
      <formula>1</formula>
    </cfRule>
    <cfRule type="cellIs" priority="7" dxfId="1" operator="equal" stopIfTrue="1">
      <formula>2</formula>
    </cfRule>
    <cfRule type="cellIs" priority="8" dxfId="0" operator="between" stopIfTrue="1">
      <formula>3</formula>
      <formula>6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56"/>
  <sheetViews>
    <sheetView zoomScale="75" zoomScaleNormal="75" zoomScalePageLayoutView="0" workbookViewId="0" topLeftCell="A1">
      <pane ySplit="4" topLeftCell="BM5" activePane="bottomLeft" state="frozen"/>
      <selection pane="topLeft" activeCell="M60" sqref="M60"/>
      <selection pane="bottomLeft" activeCell="L61" sqref="L61"/>
    </sheetView>
  </sheetViews>
  <sheetFormatPr defaultColWidth="9.140625" defaultRowHeight="12.75"/>
  <cols>
    <col min="1" max="1" width="7.421875" style="1" customWidth="1"/>
    <col min="2" max="2" width="30.7109375" style="2" customWidth="1"/>
    <col min="3" max="3" width="33.7109375" style="2" bestFit="1" customWidth="1"/>
    <col min="4" max="4" width="12.57421875" style="2" bestFit="1" customWidth="1"/>
    <col min="5" max="6" width="10.7109375" style="1" customWidth="1"/>
    <col min="7" max="7" width="7.7109375" style="3" customWidth="1"/>
    <col min="8" max="8" width="13.00390625" style="1" customWidth="1"/>
    <col min="9" max="9" width="8.00390625" style="1" customWidth="1"/>
    <col min="10" max="10" width="6.7109375" style="1" bestFit="1" customWidth="1"/>
    <col min="11" max="11" width="13.00390625" style="4" customWidth="1"/>
    <col min="12" max="12" width="13.00390625" style="1" customWidth="1"/>
    <col min="13" max="13" width="8.7109375" style="2" customWidth="1"/>
    <col min="14" max="14" width="8.00390625" style="2" customWidth="1"/>
    <col min="15" max="16" width="15.57421875" style="110" customWidth="1"/>
    <col min="17" max="17" width="10.140625" style="2" customWidth="1"/>
    <col min="18" max="16384" width="9.140625" style="2" customWidth="1"/>
  </cols>
  <sheetData>
    <row r="1" ht="17.25" customHeight="1"/>
    <row r="2" ht="17.25" customHeight="1" thickBot="1">
      <c r="B2" s="35" t="s">
        <v>29</v>
      </c>
    </row>
    <row r="3" spans="1:16" ht="17.25" customHeight="1" thickBot="1">
      <c r="A3" s="458" t="s">
        <v>2</v>
      </c>
      <c r="B3" s="456" t="s">
        <v>0</v>
      </c>
      <c r="C3" s="458" t="s">
        <v>1</v>
      </c>
      <c r="D3" s="456" t="s">
        <v>14</v>
      </c>
      <c r="E3" s="441" t="s">
        <v>3</v>
      </c>
      <c r="F3" s="442"/>
      <c r="G3" s="225" t="s">
        <v>4</v>
      </c>
      <c r="H3" s="161"/>
      <c r="I3" s="431"/>
      <c r="J3" s="225" t="s">
        <v>5</v>
      </c>
      <c r="K3" s="161"/>
      <c r="L3" s="431"/>
      <c r="M3" s="432" t="s">
        <v>6</v>
      </c>
      <c r="N3" s="288"/>
      <c r="O3" s="287" t="s">
        <v>14</v>
      </c>
      <c r="P3" s="288"/>
    </row>
    <row r="4" spans="1:16" ht="17.25" customHeight="1" thickBot="1">
      <c r="A4" s="459"/>
      <c r="B4" s="457"/>
      <c r="C4" s="459"/>
      <c r="D4" s="457"/>
      <c r="E4" s="264" t="s">
        <v>7</v>
      </c>
      <c r="F4" s="193" t="s">
        <v>8</v>
      </c>
      <c r="G4" s="187" t="s">
        <v>9</v>
      </c>
      <c r="H4" s="108" t="s">
        <v>7</v>
      </c>
      <c r="I4" s="188" t="s">
        <v>8</v>
      </c>
      <c r="J4" s="194" t="s">
        <v>10</v>
      </c>
      <c r="K4" s="108" t="s">
        <v>7</v>
      </c>
      <c r="L4" s="188" t="s">
        <v>8</v>
      </c>
      <c r="M4" s="195" t="s">
        <v>7</v>
      </c>
      <c r="N4" s="101" t="s">
        <v>8</v>
      </c>
      <c r="O4" s="85" t="s">
        <v>7</v>
      </c>
      <c r="P4" s="336" t="s">
        <v>8</v>
      </c>
    </row>
    <row r="5" spans="1:16" ht="17.25" customHeight="1">
      <c r="A5" s="341">
        <v>40</v>
      </c>
      <c r="B5" s="42" t="s">
        <v>79</v>
      </c>
      <c r="C5" s="177" t="s">
        <v>33</v>
      </c>
      <c r="D5" s="182" t="s">
        <v>45</v>
      </c>
      <c r="E5" s="21">
        <v>480</v>
      </c>
      <c r="F5" s="23">
        <v>4</v>
      </c>
      <c r="G5" s="77">
        <v>5.19</v>
      </c>
      <c r="H5" s="11">
        <v>526</v>
      </c>
      <c r="I5" s="78">
        <v>3</v>
      </c>
      <c r="J5" s="77">
        <v>2.24</v>
      </c>
      <c r="K5" s="12">
        <v>592.0000000000002</v>
      </c>
      <c r="L5" s="78">
        <v>5</v>
      </c>
      <c r="M5" s="150">
        <v>1598.0000000000002</v>
      </c>
      <c r="N5" s="78">
        <v>4</v>
      </c>
      <c r="O5" s="337"/>
      <c r="P5" s="92"/>
    </row>
    <row r="6" spans="1:16" ht="17.25" customHeight="1">
      <c r="A6" s="342">
        <v>41</v>
      </c>
      <c r="B6" s="43" t="s">
        <v>80</v>
      </c>
      <c r="C6" s="176" t="s">
        <v>73</v>
      </c>
      <c r="D6" s="181" t="s">
        <v>45</v>
      </c>
      <c r="E6" s="24">
        <v>140</v>
      </c>
      <c r="F6" s="25">
        <v>5</v>
      </c>
      <c r="G6" s="149" t="s">
        <v>95</v>
      </c>
      <c r="H6" s="73">
        <v>0</v>
      </c>
      <c r="I6" s="107">
        <v>5</v>
      </c>
      <c r="J6" s="149">
        <v>3.04</v>
      </c>
      <c r="K6" s="74">
        <v>632</v>
      </c>
      <c r="L6" s="107">
        <v>3</v>
      </c>
      <c r="M6" s="152">
        <v>772</v>
      </c>
      <c r="N6" s="107">
        <v>5</v>
      </c>
      <c r="O6" s="337">
        <v>6430</v>
      </c>
      <c r="P6" s="92">
        <v>1</v>
      </c>
    </row>
    <row r="7" spans="1:16" ht="17.25" customHeight="1">
      <c r="A7" s="342">
        <v>42</v>
      </c>
      <c r="B7" s="43" t="s">
        <v>81</v>
      </c>
      <c r="C7" s="176" t="s">
        <v>41</v>
      </c>
      <c r="D7" s="181" t="s">
        <v>45</v>
      </c>
      <c r="E7" s="24">
        <v>700</v>
      </c>
      <c r="F7" s="25">
        <v>3</v>
      </c>
      <c r="G7" s="79">
        <v>5.23</v>
      </c>
      <c r="H7" s="9">
        <v>502</v>
      </c>
      <c r="I7" s="80">
        <v>4</v>
      </c>
      <c r="J7" s="79">
        <v>3.03</v>
      </c>
      <c r="K7" s="10">
        <v>623.9999999999999</v>
      </c>
      <c r="L7" s="80">
        <v>4</v>
      </c>
      <c r="M7" s="151">
        <v>1826</v>
      </c>
      <c r="N7" s="80">
        <v>3</v>
      </c>
      <c r="O7" s="337"/>
      <c r="P7" s="92"/>
    </row>
    <row r="8" spans="1:16" ht="17.25" customHeight="1" thickBot="1">
      <c r="A8" s="53">
        <v>43</v>
      </c>
      <c r="B8" s="44" t="s">
        <v>40</v>
      </c>
      <c r="C8" s="39" t="s">
        <v>41</v>
      </c>
      <c r="D8" s="390" t="s">
        <v>45</v>
      </c>
      <c r="E8" s="232">
        <v>940</v>
      </c>
      <c r="F8" s="395">
        <v>1</v>
      </c>
      <c r="G8" s="233">
        <v>4.13</v>
      </c>
      <c r="H8" s="234">
        <v>922</v>
      </c>
      <c r="I8" s="396">
        <v>1</v>
      </c>
      <c r="J8" s="233">
        <v>5.18</v>
      </c>
      <c r="K8" s="235">
        <v>1143.9999999999998</v>
      </c>
      <c r="L8" s="396">
        <v>1</v>
      </c>
      <c r="M8" s="231">
        <v>3006</v>
      </c>
      <c r="N8" s="396">
        <v>1</v>
      </c>
      <c r="O8" s="338"/>
      <c r="P8" s="99"/>
    </row>
    <row r="9" spans="1:16" ht="17.25" customHeight="1" thickBot="1">
      <c r="A9" s="343">
        <v>44</v>
      </c>
      <c r="B9" s="130" t="s">
        <v>82</v>
      </c>
      <c r="C9" s="169" t="s">
        <v>83</v>
      </c>
      <c r="D9" s="378"/>
      <c r="E9" s="298">
        <v>740</v>
      </c>
      <c r="F9" s="299">
        <v>2</v>
      </c>
      <c r="G9" s="170">
        <v>4.55</v>
      </c>
      <c r="H9" s="171">
        <v>670</v>
      </c>
      <c r="I9" s="172">
        <v>2</v>
      </c>
      <c r="J9" s="170">
        <v>4.07</v>
      </c>
      <c r="K9" s="173">
        <v>856.0000000000002</v>
      </c>
      <c r="L9" s="172">
        <v>2</v>
      </c>
      <c r="M9" s="174">
        <v>2266</v>
      </c>
      <c r="N9" s="172">
        <v>2</v>
      </c>
      <c r="O9" s="339"/>
      <c r="P9" s="339"/>
    </row>
    <row r="10" spans="1:16" ht="17.25" customHeight="1" hidden="1" thickBot="1">
      <c r="A10" s="113"/>
      <c r="B10" s="45">
        <f>IF(ISBLANK(A10),"",INDEX(#REF!,MATCH(A10,#REF!,0),4))</f>
      </c>
      <c r="C10" s="45">
        <f>IF(ISBLANK(A10),"",INDEX(#REF!,MATCH(A10,#REF!,0),5))</f>
      </c>
      <c r="D10" s="45"/>
      <c r="E10" s="66">
        <f>IF(ISBLANK(A10),"",INDEX(A$5:$Q$185,MATCH(A10,#REF!,0),45))</f>
      </c>
      <c r="F10" s="67" t="e">
        <f>#REF!</f>
        <v>#REF!</v>
      </c>
      <c r="G10" s="72"/>
      <c r="H10" s="73">
        <f>IF(G10="","",IF(G10-INT(G10)&gt;=(60/100),"Err",IF(ISBLANK(G10),"",IF(((INT(G10)*60)+((G10*100))-(INT(G10)*100))&gt;=574,0,IF(((INT(G10)*60)+((G10*100))-(INT(G10)*100))&gt;323,1148-((INT(G10)*60)+((G10*100))-(INT(G10)*100))*2,2440-((INT(G10)*60)+((G10*100))-(INT(G10)*100))*6)))))</f>
      </c>
      <c r="I10" s="74">
        <f aca="true" t="shared" si="0" ref="I10:I36">IF(H10="","",(RANK(H10,H$5:H$84)))</f>
      </c>
      <c r="J10" s="72"/>
      <c r="K10" s="74">
        <f>IF(J10="","",IF(J10-INT(J10)&gt;=(25/100),"Err",IF(ISBLANK(J10),"",((INT(J10)*25)+(100*(J10-INT(J10))))*8)))</f>
      </c>
      <c r="L10" s="74">
        <f aca="true" t="shared" si="1" ref="L10:L36">IF(K10="","",(RANK(K10,K$5:K$84)))</f>
      </c>
      <c r="M10" s="84" t="e">
        <f>IF(ISERROR(E10+K10+H10),IF(ISERROR(#REF!+K10),#REF!,(#REF!+K10)),(E10+K10+H10))</f>
        <v>#REF!</v>
      </c>
      <c r="N10" s="74">
        <f>IF(ISERROR(RANK(M10,M$5:M$226)),"",RANK(M10,M$5:M$226))</f>
      </c>
      <c r="O10" s="111"/>
      <c r="P10" s="111"/>
    </row>
    <row r="11" spans="1:16" ht="17.25" customHeight="1" hidden="1" thickBot="1">
      <c r="A11" s="51"/>
      <c r="B11" s="17">
        <f>IF(ISBLANK(A11),"",INDEX(#REF!,MATCH(A11,#REF!,0),4))</f>
      </c>
      <c r="C11" s="17">
        <f>IF(ISBLANK(A11),"",INDEX(#REF!,MATCH(A11,#REF!,0),5))</f>
      </c>
      <c r="D11" s="17"/>
      <c r="E11" s="40">
        <f>IF(ISBLANK(A11),"",INDEX(A$5:$Q$185,MATCH(A11,#REF!,0),45))</f>
      </c>
      <c r="F11" s="18" t="e">
        <f>#REF!</f>
        <v>#REF!</v>
      </c>
      <c r="G11" s="19"/>
      <c r="H11" s="9">
        <f>IF(G11="","",IF(G11-INT(G11)&gt;=(60/100),"Err",IF(ISBLANK(G11),"",IF(((INT(G11)*60)+((G11*100))-(INT(G11)*100))&gt;=574,0,IF(((INT(G11)*60)+((G11*100))-(INT(G11)*100))&gt;323,1148-((INT(G11)*60)+((G11*100))-(INT(G11)*100))*2,2440-((INT(G11)*60)+((G11*100))-(INT(G11)*100))*6)))))</f>
      </c>
      <c r="I11" s="10">
        <f t="shared" si="0"/>
      </c>
      <c r="J11" s="19"/>
      <c r="K11" s="10">
        <f>IF(J11="","",IF(J11-INT(J11)&gt;=(25/100),"Err",IF(ISBLANK(J11),"",((INT(J11)*25)+(100*(J11-INT(J11))))*8)))</f>
      </c>
      <c r="L11" s="10">
        <f t="shared" si="1"/>
      </c>
      <c r="M11" s="20" t="e">
        <f>IF(ISERROR(E11+K11+H11),IF(ISERROR(#REF!+K11),#REF!,(#REF!+K11)),(E11+K11+H11))</f>
        <v>#REF!</v>
      </c>
      <c r="N11" s="10">
        <f>IF(ISERROR(RANK(M11,M$5:M$226)),"",RANK(M11,M$5:M$226))</f>
      </c>
      <c r="O11" s="111"/>
      <c r="P11" s="111"/>
    </row>
    <row r="12" spans="1:16" ht="17.25" customHeight="1" hidden="1" thickBot="1">
      <c r="A12" s="51"/>
      <c r="B12" s="17">
        <f>IF(ISBLANK(A12),"",INDEX(#REF!,MATCH(A12,#REF!,0),4))</f>
      </c>
      <c r="C12" s="17">
        <f>IF(ISBLANK(A12),"",INDEX(#REF!,MATCH(A12,#REF!,0),5))</f>
      </c>
      <c r="D12" s="17"/>
      <c r="E12" s="40">
        <f>IF(ISBLANK(A12),"",INDEX(A$5:$Q$185,MATCH(A12,#REF!,0),45))</f>
      </c>
      <c r="F12" s="18" t="e">
        <f>#REF!</f>
        <v>#REF!</v>
      </c>
      <c r="G12" s="19"/>
      <c r="H12" s="9">
        <f>IF(G12="","",IF(G12-INT(G12)&gt;=(60/100),"Err",IF(ISBLANK(G12),"",IF(((INT(G12)*60)+((G12*100))-(INT(G12)*100))&gt;=574,0,IF(((INT(G12)*60)+((G12*100))-(INT(G12)*100))&gt;323,1148-((INT(G12)*60)+((G12*100))-(INT(G12)*100))*2,2440-((INT(G12)*60)+((G12*100))-(INT(G12)*100))*6)))))</f>
      </c>
      <c r="I12" s="10">
        <f t="shared" si="0"/>
      </c>
      <c r="J12" s="19"/>
      <c r="K12" s="10">
        <f>IF(J12="","",IF(J12-INT(J12)&gt;=(25/100),"Err",IF(ISBLANK(J12),"",((INT(J12)*25)+(100*(J12-INT(J12))))*8)))</f>
      </c>
      <c r="L12" s="10">
        <f t="shared" si="1"/>
      </c>
      <c r="M12" s="20" t="e">
        <f>IF(ISERROR(E12+K12+H12),IF(ISERROR(#REF!+K12),#REF!,(#REF!+K12)),(E12+K12+H12))</f>
        <v>#REF!</v>
      </c>
      <c r="N12" s="10">
        <f>IF(ISERROR(RANK(M12,M$5:M$226)),"",RANK(M12,M$5:M$226))</f>
      </c>
      <c r="O12" s="111"/>
      <c r="P12" s="111"/>
    </row>
    <row r="13" spans="1:16" ht="17.25" customHeight="1" hidden="1" thickBot="1">
      <c r="A13" s="51"/>
      <c r="B13" s="17">
        <f>IF(ISBLANK(A13),"",INDEX(#REF!,MATCH(A13,#REF!,0),4))</f>
      </c>
      <c r="C13" s="17">
        <f>IF(ISBLANK(A13),"",INDEX(#REF!,MATCH(A13,#REF!,0),5))</f>
      </c>
      <c r="D13" s="63"/>
      <c r="E13" s="40">
        <f>IF(ISBLANK(A13),"",INDEX(A$5:$Q$185,MATCH(A13,#REF!,0),45))</f>
      </c>
      <c r="F13" s="18">
        <f>IF(ISBLANK(A13),"",INDEX(A$5:$Q$199,MATCH(A13,#REF!,0),46))</f>
      </c>
      <c r="G13" s="19">
        <f>IF(ISERROR(INDEX($A$5:$Q$100,MATCH($A13,#REF!,0),22)),"",INDEX($A$5:$Q$100,MATCH($A13,#REF!,0),22))</f>
      </c>
      <c r="H13" s="9">
        <f>IF(G13="","",IF(G13-INT(G13)&gt;=(60/100),"Err",IF(ISBLANK(G13),"",IF(((INT(G13)*60)+((G13*100))-(INT(G13)*100))&gt;=574,0,IF(((INT(G13)*60)+((G13*100))-(INT(G13)*100))&gt;323,1148-((INT(G13)*60)+((G13*100))-(INT(G13)*100))*2,2440-((INT(G13)*60)+((G13*100))-(INT(G13)*100))*6)))))</f>
      </c>
      <c r="I13" s="10">
        <f t="shared" si="0"/>
      </c>
      <c r="J13" s="19">
        <f>IF(ISERROR(INDEX($A$5:$Q$100,MATCH($A13,#REF!,0),25)),"",INDEX($A$5:$Q$100,MATCH($A13,#REF!,0),25))</f>
      </c>
      <c r="K13" s="10">
        <f>IF(J13="","",IF(J13-INT(J13)&gt;=(25/100),"Err",IF(ISBLANK(J13),"",((INT(J13)*25)+(100*(J13-INT(J13))))*8)))</f>
      </c>
      <c r="L13" s="10">
        <f t="shared" si="1"/>
      </c>
      <c r="M13" s="20" t="e">
        <f>IF(ISERROR(E13+K13+H13),IF(ISERROR(#REF!+K13),#REF!,(#REF!+K13)),(E13+K13+H13))</f>
        <v>#REF!</v>
      </c>
      <c r="N13" s="10">
        <f>IF(ISERROR(RANK(M13,M$5:M$226)),"",RANK(M13,M$5:M$226))</f>
      </c>
      <c r="O13" s="111"/>
      <c r="P13" s="111"/>
    </row>
    <row r="14" spans="1:16" ht="17.25" customHeight="1" hidden="1" thickBot="1">
      <c r="A14" s="51"/>
      <c r="B14" s="17">
        <f>IF(ISBLANK(A14),"",INDEX(#REF!,MATCH(A14,#REF!,0),4))</f>
      </c>
      <c r="C14" s="17">
        <f>IF(ISBLANK(A14),"",INDEX(#REF!,MATCH(A14,#REF!,0),5))</f>
      </c>
      <c r="D14" s="63"/>
      <c r="E14" s="40"/>
      <c r="F14" s="18">
        <f>IF(ISBLANK(A14),"",INDEX(A$5:$Q$199,MATCH(A14,#REF!,0),46))</f>
      </c>
      <c r="G14" s="19">
        <f>IF(ISERROR(INDEX($A$5:$Q$100,MATCH($A14,#REF!,0),22)),"",INDEX($A$5:$Q$100,MATCH($A14,#REF!,0),22))</f>
      </c>
      <c r="H14" s="9">
        <f>IF(G14="","",IF(G14-INT(G14)&gt;=(60/100),"Err",IF(ISBLANK(G14),"",IF(((INT(G14)*60)+((G14*100))-(INT(G14)*100))&gt;=574,0,IF(((INT(G14)*60)+((G14*100))-(INT(G14)*100))&gt;323,1148-((INT(G14)*60)+((G14*100))-(INT(G14)*100))*2,2440-((INT(G14)*60)+((G14*100))-(INT(G14)*100))*6)))))</f>
      </c>
      <c r="I14" s="10">
        <f t="shared" si="0"/>
      </c>
      <c r="J14" s="19">
        <f>IF(ISERROR(INDEX($A$5:$Q$100,MATCH($A14,#REF!,0),25)),"",INDEX($A$5:$Q$100,MATCH($A14,#REF!,0),25))</f>
      </c>
      <c r="K14" s="10">
        <f>IF(J14="","",IF(J14-INT(J14)&gt;=(25/100),"Err",IF(ISBLANK(J14),"",((INT(J14)*25)+(100*(J14-INT(J14))))*8)))</f>
      </c>
      <c r="L14" s="10">
        <f t="shared" si="1"/>
      </c>
      <c r="M14" s="20"/>
      <c r="N14" s="10"/>
      <c r="O14" s="111"/>
      <c r="P14" s="111"/>
    </row>
    <row r="15" spans="1:16" ht="17.25" customHeight="1" hidden="1" thickBot="1">
      <c r="A15" s="51"/>
      <c r="B15" s="17">
        <f>IF(ISBLANK(A15),"",INDEX(#REF!,MATCH(A15,#REF!,0),4))</f>
      </c>
      <c r="C15" s="17">
        <f>IF(ISBLANK(A15),"",INDEX(#REF!,MATCH(A15,#REF!,0),5))</f>
      </c>
      <c r="D15" s="63"/>
      <c r="E15" s="40">
        <f>IF(ISBLANK(A15),"",INDEX(A$5:$Q$185,MATCH(A15,#REF!,0),45))</f>
      </c>
      <c r="F15" s="18">
        <f>IF(ISBLANK(A15),"",INDEX(A$5:$Q$199,MATCH(A15,#REF!,0),46))</f>
      </c>
      <c r="G15" s="19">
        <f>IF(ISERROR(INDEX($A$5:$Q$100,MATCH($A15,#REF!,0),22)),"",INDEX($A$5:$Q$100,MATCH($A15,#REF!,0),22))</f>
      </c>
      <c r="H15" s="9">
        <f aca="true" t="shared" si="2" ref="H15:H55">IF(G15="","",IF(G15-INT(G15)&gt;=(60/100),"Err",IF(ISBLANK(G15),"",IF(((INT(G15)*60)+((G15*100))-(INT(G15)*100))&gt;=574,0,IF(((INT(G15)*60)+((G15*100))-(INT(G15)*100))&gt;323,1148-((INT(G15)*60)+((G15*100))-(INT(G15)*100))*2,2440-((INT(G15)*60)+((G15*100))-(INT(G15)*100))*6)))))</f>
      </c>
      <c r="I15" s="10">
        <f t="shared" si="0"/>
      </c>
      <c r="J15" s="19">
        <f>IF(ISERROR(INDEX($A$5:$Q$100,MATCH($A15,#REF!,0),25)),"",INDEX($A$5:$Q$100,MATCH($A15,#REF!,0),25))</f>
      </c>
      <c r="K15" s="10">
        <f aca="true" t="shared" si="3" ref="K15:K55">IF(J15="","",IF(J15-INT(J15)&gt;=(25/100),"Err",IF(ISBLANK(J15),"",((INT(J15)*25)+(100*(J15-INT(J15))))*8)))</f>
      </c>
      <c r="L15" s="10">
        <f t="shared" si="1"/>
      </c>
      <c r="M15" s="20" t="e">
        <f>IF(ISERROR(E15+K15+H15),IF(ISERROR(#REF!+K15),#REF!,(#REF!+K15)),(E15+K15+H15))</f>
        <v>#REF!</v>
      </c>
      <c r="N15" s="10">
        <f aca="true" t="shared" si="4" ref="N15:N55">IF(ISERROR(RANK(M15,M$5:M$226)),"",RANK(M15,M$5:M$226))</f>
      </c>
      <c r="O15" s="111"/>
      <c r="P15" s="111"/>
    </row>
    <row r="16" spans="1:16" ht="17.25" customHeight="1" hidden="1" thickBot="1">
      <c r="A16" s="51"/>
      <c r="B16" s="17">
        <f>IF(ISBLANK(A16),"",INDEX(#REF!,MATCH(A16,#REF!,0),4))</f>
      </c>
      <c r="C16" s="17">
        <f>IF(ISBLANK(A16),"",INDEX(#REF!,MATCH(A16,#REF!,0),5))</f>
      </c>
      <c r="D16" s="63"/>
      <c r="E16" s="40">
        <f>IF(ISBLANK(A16),"",INDEX(A$5:$Q$185,MATCH(A16,#REF!,0),45))</f>
      </c>
      <c r="F16" s="18">
        <f>IF(ISBLANK(A16),"",INDEX(A$5:$Q$199,MATCH(A16,#REF!,0),46))</f>
      </c>
      <c r="G16" s="19">
        <f>IF(ISERROR(INDEX($A$5:$Q$100,MATCH($A16,#REF!,0),22)),"",INDEX($A$5:$Q$100,MATCH($A16,#REF!,0),22))</f>
      </c>
      <c r="H16" s="9">
        <f t="shared" si="2"/>
      </c>
      <c r="I16" s="10">
        <f t="shared" si="0"/>
      </c>
      <c r="J16" s="19">
        <f>IF(ISERROR(INDEX($A$5:$Q$100,MATCH($A16,#REF!,0),25)),"",INDEX($A$5:$Q$100,MATCH($A16,#REF!,0),25))</f>
      </c>
      <c r="K16" s="10">
        <f t="shared" si="3"/>
      </c>
      <c r="L16" s="10">
        <f t="shared" si="1"/>
      </c>
      <c r="M16" s="20" t="e">
        <f>IF(ISERROR(E16+K16+H16),IF(ISERROR(#REF!+K16),#REF!,(#REF!+K16)),(E16+K16+H16))</f>
        <v>#REF!</v>
      </c>
      <c r="N16" s="10">
        <f t="shared" si="4"/>
      </c>
      <c r="O16" s="111"/>
      <c r="P16" s="111"/>
    </row>
    <row r="17" spans="1:16" ht="17.25" customHeight="1" hidden="1" thickBot="1">
      <c r="A17" s="51"/>
      <c r="B17" s="17">
        <f>IF(ISBLANK(A17),"",INDEX(#REF!,MATCH(A17,#REF!,0),4))</f>
      </c>
      <c r="C17" s="17">
        <f>IF(ISBLANK(A17),"",INDEX(#REF!,MATCH(A17,#REF!,0),5))</f>
      </c>
      <c r="D17" s="63"/>
      <c r="E17" s="40">
        <f>IF(ISBLANK(A17),"",INDEX(A$5:$Q$185,MATCH(A17,#REF!,0),45))</f>
      </c>
      <c r="F17" s="18">
        <f>IF(ISBLANK(A17),"",INDEX(A$5:$Q$199,MATCH(A17,#REF!,0),46))</f>
      </c>
      <c r="G17" s="19">
        <f>IF(ISERROR(INDEX($A$5:$Q$100,MATCH($A17,#REF!,0),22)),"",INDEX($A$5:$Q$100,MATCH($A17,#REF!,0),22))</f>
      </c>
      <c r="H17" s="9">
        <f t="shared" si="2"/>
      </c>
      <c r="I17" s="10">
        <f t="shared" si="0"/>
      </c>
      <c r="J17" s="19">
        <f>IF(ISERROR(INDEX($A$5:$Q$100,MATCH($A17,#REF!,0),25)),"",INDEX($A$5:$Q$100,MATCH($A17,#REF!,0),25))</f>
      </c>
      <c r="K17" s="10">
        <f t="shared" si="3"/>
      </c>
      <c r="L17" s="10">
        <f t="shared" si="1"/>
      </c>
      <c r="M17" s="20" t="e">
        <f>IF(ISERROR(E17+K17+H17),IF(ISERROR(#REF!+K17),#REF!,(#REF!+K17)),(E17+K17+H17))</f>
        <v>#REF!</v>
      </c>
      <c r="N17" s="10">
        <f t="shared" si="4"/>
      </c>
      <c r="O17" s="111"/>
      <c r="P17" s="111"/>
    </row>
    <row r="18" spans="1:16" ht="17.25" customHeight="1" hidden="1" thickBot="1">
      <c r="A18" s="51"/>
      <c r="B18" s="17">
        <f>IF(ISBLANK(A18),"",INDEX(#REF!,MATCH(A18,#REF!,0),4))</f>
      </c>
      <c r="C18" s="17">
        <f>IF(ISBLANK(A18),"",INDEX(#REF!,MATCH(A18,#REF!,0),5))</f>
      </c>
      <c r="D18" s="63"/>
      <c r="E18" s="40">
        <f>IF(ISBLANK(A18),"",INDEX(A$5:$Q$185,MATCH(A18,#REF!,0),45))</f>
      </c>
      <c r="F18" s="18">
        <f>IF(ISBLANK(A18),"",INDEX(A$5:$Q$199,MATCH(A18,#REF!,0),46))</f>
      </c>
      <c r="G18" s="19">
        <f>IF(ISERROR(INDEX($A$5:$Q$100,MATCH($A18,#REF!,0),22)),"",INDEX($A$5:$Q$100,MATCH($A18,#REF!,0),22))</f>
      </c>
      <c r="H18" s="9">
        <f t="shared" si="2"/>
      </c>
      <c r="I18" s="10">
        <f t="shared" si="0"/>
      </c>
      <c r="J18" s="19">
        <f>IF(ISERROR(INDEX($A$5:$Q$100,MATCH($A18,#REF!,0),25)),"",INDEX($A$5:$Q$100,MATCH($A18,#REF!,0),25))</f>
      </c>
      <c r="K18" s="10">
        <f t="shared" si="3"/>
      </c>
      <c r="L18" s="10">
        <f t="shared" si="1"/>
      </c>
      <c r="M18" s="20" t="e">
        <f>IF(ISERROR(E18+K18+H18),IF(ISERROR(#REF!+K18),#REF!,(#REF!+K18)),(E18+K18+H18))</f>
        <v>#REF!</v>
      </c>
      <c r="N18" s="10">
        <f t="shared" si="4"/>
      </c>
      <c r="O18" s="111"/>
      <c r="P18" s="111"/>
    </row>
    <row r="19" spans="1:16" ht="17.25" customHeight="1" hidden="1" thickBot="1">
      <c r="A19" s="51"/>
      <c r="B19" s="17">
        <f>IF(ISBLANK(A19),"",INDEX(#REF!,MATCH(A19,#REF!,0),4))</f>
      </c>
      <c r="C19" s="17">
        <f>IF(ISBLANK(A19),"",INDEX(#REF!,MATCH(A19,#REF!,0),5))</f>
      </c>
      <c r="D19" s="63"/>
      <c r="E19" s="40">
        <f>IF(ISBLANK(A19),"",INDEX(A$5:$Q$185,MATCH(A19,#REF!,0),45))</f>
      </c>
      <c r="F19" s="18">
        <f>IF(ISBLANK(A19),"",INDEX(A$5:$Q$199,MATCH(A19,#REF!,0),46))</f>
      </c>
      <c r="G19" s="19">
        <f>IF(ISERROR(INDEX($A$5:$Q$100,MATCH($A19,#REF!,0),22)),"",INDEX($A$5:$Q$100,MATCH($A19,#REF!,0),22))</f>
      </c>
      <c r="H19" s="9">
        <f t="shared" si="2"/>
      </c>
      <c r="I19" s="10">
        <f t="shared" si="0"/>
      </c>
      <c r="J19" s="19">
        <f>IF(ISERROR(INDEX($A$5:$Q$100,MATCH($A19,#REF!,0),25)),"",INDEX($A$5:$Q$100,MATCH($A19,#REF!,0),25))</f>
      </c>
      <c r="K19" s="10">
        <f t="shared" si="3"/>
      </c>
      <c r="L19" s="10">
        <f t="shared" si="1"/>
      </c>
      <c r="M19" s="20" t="e">
        <f>IF(ISERROR(E19+K19+H19),IF(ISERROR(#REF!+K19),#REF!,(#REF!+K19)),(E19+K19+H19))</f>
        <v>#REF!</v>
      </c>
      <c r="N19" s="10">
        <f t="shared" si="4"/>
      </c>
      <c r="O19" s="111"/>
      <c r="P19" s="111"/>
    </row>
    <row r="20" spans="1:16" ht="17.25" customHeight="1" hidden="1" thickBot="1">
      <c r="A20" s="51"/>
      <c r="B20" s="17">
        <f>IF(ISBLANK(A20),"",INDEX(#REF!,MATCH(A20,#REF!,0),4))</f>
      </c>
      <c r="C20" s="17">
        <f>IF(ISBLANK(A20),"",INDEX(#REF!,MATCH(A20,#REF!,0),5))</f>
      </c>
      <c r="D20" s="63"/>
      <c r="E20" s="40">
        <f>IF(ISBLANK(A20),"",INDEX(A$5:$Q$185,MATCH(A20,#REF!,0),45))</f>
      </c>
      <c r="F20" s="18">
        <f>IF(ISBLANK(A20),"",INDEX(A$5:$Q$199,MATCH(A20,#REF!,0),46))</f>
      </c>
      <c r="G20" s="19">
        <f>IF(ISERROR(INDEX($A$5:$Q$100,MATCH($A20,#REF!,0),22)),"",INDEX($A$5:$Q$100,MATCH($A20,#REF!,0),22))</f>
      </c>
      <c r="H20" s="9">
        <f t="shared" si="2"/>
      </c>
      <c r="I20" s="10">
        <f t="shared" si="0"/>
      </c>
      <c r="J20" s="19">
        <f>IF(ISERROR(INDEX($A$5:$Q$100,MATCH($A20,#REF!,0),25)),"",INDEX($A$5:$Q$100,MATCH($A20,#REF!,0),25))</f>
      </c>
      <c r="K20" s="10">
        <f t="shared" si="3"/>
      </c>
      <c r="L20" s="10">
        <f t="shared" si="1"/>
      </c>
      <c r="M20" s="20" t="e">
        <f>IF(ISERROR(E20+K20+H20),IF(ISERROR(#REF!+K20),#REF!,(#REF!+K20)),(E20+K20+H20))</f>
        <v>#REF!</v>
      </c>
      <c r="N20" s="10">
        <f t="shared" si="4"/>
      </c>
      <c r="O20" s="111"/>
      <c r="P20" s="111"/>
    </row>
    <row r="21" spans="1:16" ht="17.25" customHeight="1" hidden="1" thickBot="1">
      <c r="A21" s="51"/>
      <c r="B21" s="17">
        <f>IF(ISBLANK(A21),"",INDEX(#REF!,MATCH(A21,#REF!,0),4))</f>
      </c>
      <c r="C21" s="17">
        <f>IF(ISBLANK(A21),"",INDEX(#REF!,MATCH(A21,#REF!,0),5))</f>
      </c>
      <c r="D21" s="63"/>
      <c r="E21" s="40">
        <f>IF(ISBLANK(A21),"",INDEX(A$5:$Q$185,MATCH(A21,#REF!,0),45))</f>
      </c>
      <c r="F21" s="18">
        <f>IF(ISBLANK(A21),"",INDEX(A$5:$Q$199,MATCH(A21,#REF!,0),46))</f>
      </c>
      <c r="G21" s="19">
        <f>IF(ISERROR(INDEX($A$5:$Q$100,MATCH($A21,#REF!,0),22)),"",INDEX($A$5:$Q$100,MATCH($A21,#REF!,0),22))</f>
      </c>
      <c r="H21" s="9">
        <f t="shared" si="2"/>
      </c>
      <c r="I21" s="10">
        <f t="shared" si="0"/>
      </c>
      <c r="J21" s="19">
        <f>IF(ISERROR(INDEX($A$5:$Q$100,MATCH($A21,#REF!,0),25)),"",INDEX($A$5:$Q$100,MATCH($A21,#REF!,0),25))</f>
      </c>
      <c r="K21" s="10">
        <f t="shared" si="3"/>
      </c>
      <c r="L21" s="10">
        <f t="shared" si="1"/>
      </c>
      <c r="M21" s="20" t="e">
        <f>IF(ISERROR(E21+K21+H21),IF(ISERROR(#REF!+K21),#REF!,(#REF!+K21)),(E21+K21+H21))</f>
        <v>#REF!</v>
      </c>
      <c r="N21" s="10">
        <f t="shared" si="4"/>
      </c>
      <c r="O21" s="111"/>
      <c r="P21" s="111"/>
    </row>
    <row r="22" spans="1:16" ht="17.25" customHeight="1" hidden="1" thickBot="1">
      <c r="A22" s="51"/>
      <c r="B22" s="17">
        <f>IF(ISBLANK(A22),"",INDEX(#REF!,MATCH(A22,#REF!,0),4))</f>
      </c>
      <c r="C22" s="17">
        <f>IF(ISBLANK(A22),"",INDEX(#REF!,MATCH(A22,#REF!,0),5))</f>
      </c>
      <c r="D22" s="63"/>
      <c r="E22" s="40">
        <f>IF(ISBLANK(A22),"",INDEX(A$5:$Q$185,MATCH(A22,#REF!,0),45))</f>
      </c>
      <c r="F22" s="18">
        <f>IF(ISBLANK(A22),"",INDEX(A$5:$Q$199,MATCH(A22,#REF!,0),46))</f>
      </c>
      <c r="G22" s="19">
        <f>IF(ISERROR(INDEX($A$5:$Q$100,MATCH($A22,#REF!,0),22)),"",INDEX($A$5:$Q$100,MATCH($A22,#REF!,0),22))</f>
      </c>
      <c r="H22" s="9">
        <f t="shared" si="2"/>
      </c>
      <c r="I22" s="10">
        <f t="shared" si="0"/>
      </c>
      <c r="J22" s="19">
        <f>IF(ISERROR(INDEX($A$5:$Q$100,MATCH($A22,#REF!,0),25)),"",INDEX($A$5:$Q$100,MATCH($A22,#REF!,0),25))</f>
      </c>
      <c r="K22" s="10">
        <f t="shared" si="3"/>
      </c>
      <c r="L22" s="10">
        <f t="shared" si="1"/>
      </c>
      <c r="M22" s="20" t="e">
        <f>IF(ISERROR(E22+K22+H22),IF(ISERROR(#REF!+K22),#REF!,(#REF!+K22)),(E22+K22+H22))</f>
        <v>#REF!</v>
      </c>
      <c r="N22" s="10">
        <f t="shared" si="4"/>
      </c>
      <c r="O22" s="111"/>
      <c r="P22" s="111"/>
    </row>
    <row r="23" spans="1:16" ht="17.25" customHeight="1" hidden="1" thickBot="1">
      <c r="A23" s="51"/>
      <c r="B23" s="17">
        <f>IF(ISBLANK(A23),"",INDEX(#REF!,MATCH(A23,#REF!,0),4))</f>
      </c>
      <c r="C23" s="17">
        <f>IF(ISBLANK(A23),"",INDEX(#REF!,MATCH(A23,#REF!,0),5))</f>
      </c>
      <c r="D23" s="63"/>
      <c r="E23" s="40">
        <f>IF(ISBLANK(A23),"",INDEX(A$5:$Q$185,MATCH(A23,#REF!,0),45))</f>
      </c>
      <c r="F23" s="18">
        <f>IF(ISBLANK(A23),"",INDEX(A$5:$Q$199,MATCH(A23,#REF!,0),46))</f>
      </c>
      <c r="G23" s="19">
        <f>IF(ISERROR(INDEX($A$5:$Q$100,MATCH($A23,#REF!,0),22)),"",INDEX($A$5:$Q$100,MATCH($A23,#REF!,0),22))</f>
      </c>
      <c r="H23" s="9">
        <f t="shared" si="2"/>
      </c>
      <c r="I23" s="10">
        <f t="shared" si="0"/>
      </c>
      <c r="J23" s="19">
        <f>IF(ISERROR(INDEX($A$5:$Q$100,MATCH($A23,#REF!,0),25)),"",INDEX($A$5:$Q$100,MATCH($A23,#REF!,0),25))</f>
      </c>
      <c r="K23" s="10">
        <f t="shared" si="3"/>
      </c>
      <c r="L23" s="10">
        <f t="shared" si="1"/>
      </c>
      <c r="M23" s="20" t="e">
        <f>IF(ISERROR(E23+K23+H23),IF(ISERROR(#REF!+K23),#REF!,(#REF!+K23)),(E23+K23+H23))</f>
        <v>#REF!</v>
      </c>
      <c r="N23" s="10">
        <f t="shared" si="4"/>
      </c>
      <c r="O23" s="111"/>
      <c r="P23" s="111"/>
    </row>
    <row r="24" spans="1:16" ht="17.25" customHeight="1" hidden="1" thickBot="1">
      <c r="A24" s="51"/>
      <c r="B24" s="17">
        <f>IF(ISBLANK(A24),"",INDEX(#REF!,MATCH(A24,#REF!,0),4))</f>
      </c>
      <c r="C24" s="17">
        <f>IF(ISBLANK(A24),"",INDEX(#REF!,MATCH(A24,#REF!,0),5))</f>
      </c>
      <c r="D24" s="63"/>
      <c r="E24" s="40">
        <f>IF(ISBLANK(A24),"",INDEX(A$5:$Q$185,MATCH(A24,#REF!,0),45))</f>
      </c>
      <c r="F24" s="18">
        <f>IF(ISBLANK(A24),"",INDEX(A$5:$Q$199,MATCH(A24,#REF!,0),46))</f>
      </c>
      <c r="G24" s="19">
        <f>IF(ISERROR(INDEX($A$5:$Q$100,MATCH($A24,#REF!,0),22)),"",INDEX($A$5:$Q$100,MATCH($A24,#REF!,0),22))</f>
      </c>
      <c r="H24" s="9">
        <f t="shared" si="2"/>
      </c>
      <c r="I24" s="10">
        <f t="shared" si="0"/>
      </c>
      <c r="J24" s="19">
        <f>IF(ISERROR(INDEX($A$5:$Q$100,MATCH($A24,#REF!,0),25)),"",INDEX($A$5:$Q$100,MATCH($A24,#REF!,0),25))</f>
      </c>
      <c r="K24" s="10">
        <f t="shared" si="3"/>
      </c>
      <c r="L24" s="10">
        <f t="shared" si="1"/>
      </c>
      <c r="M24" s="20" t="e">
        <f>IF(ISERROR(E24+K24+H24),IF(ISERROR(#REF!+K24),#REF!,(#REF!+K24)),(E24+K24+H24))</f>
        <v>#REF!</v>
      </c>
      <c r="N24" s="10">
        <f t="shared" si="4"/>
      </c>
      <c r="O24" s="111"/>
      <c r="P24" s="111"/>
    </row>
    <row r="25" spans="1:16" ht="17.25" customHeight="1" hidden="1" thickBot="1">
      <c r="A25" s="51"/>
      <c r="B25" s="17">
        <f>IF(ISBLANK(A25),"",INDEX(#REF!,MATCH(A25,#REF!,0),4))</f>
      </c>
      <c r="C25" s="17">
        <f>IF(ISBLANK(A25),"",INDEX(#REF!,MATCH(A25,#REF!,0),5))</f>
      </c>
      <c r="D25" s="63"/>
      <c r="E25" s="40">
        <f>IF(ISBLANK(A25),"",INDEX(A$5:$Q$185,MATCH(A25,#REF!,0),45))</f>
      </c>
      <c r="F25" s="18">
        <f>IF(ISBLANK(A25),"",INDEX(A$5:$Q$199,MATCH(A25,#REF!,0),46))</f>
      </c>
      <c r="G25" s="19">
        <f>IF(ISERROR(INDEX($A$5:$Q$100,MATCH($A25,#REF!,0),22)),"",INDEX($A$5:$Q$100,MATCH($A25,#REF!,0),22))</f>
      </c>
      <c r="H25" s="9">
        <f t="shared" si="2"/>
      </c>
      <c r="I25" s="10">
        <f t="shared" si="0"/>
      </c>
      <c r="J25" s="19">
        <f>IF(ISERROR(INDEX($A$5:$Q$100,MATCH($A25,#REF!,0),25)),"",INDEX($A$5:$Q$100,MATCH($A25,#REF!,0),25))</f>
      </c>
      <c r="K25" s="10">
        <f t="shared" si="3"/>
      </c>
      <c r="L25" s="10">
        <f t="shared" si="1"/>
      </c>
      <c r="M25" s="20" t="e">
        <f>IF(ISERROR(E25+K25+H25),IF(ISERROR(#REF!+K25),#REF!,(#REF!+K25)),(E25+K25+H25))</f>
        <v>#REF!</v>
      </c>
      <c r="N25" s="10">
        <f t="shared" si="4"/>
      </c>
      <c r="O25" s="111"/>
      <c r="P25" s="111"/>
    </row>
    <row r="26" spans="1:16" ht="17.25" customHeight="1" hidden="1" thickBot="1">
      <c r="A26" s="51"/>
      <c r="B26" s="17">
        <f>IF(ISBLANK(A26),"",INDEX(#REF!,MATCH(A26,#REF!,0),4))</f>
      </c>
      <c r="C26" s="17">
        <f>IF(ISBLANK(A26),"",INDEX(#REF!,MATCH(A26,#REF!,0),5))</f>
      </c>
      <c r="D26" s="63"/>
      <c r="E26" s="40">
        <f>IF(ISBLANK(A26),"",INDEX(A$5:$Q$185,MATCH(A26,#REF!,0),45))</f>
      </c>
      <c r="F26" s="18">
        <f>IF(ISBLANK(A26),"",INDEX(A$5:$Q$199,MATCH(A26,#REF!,0),46))</f>
      </c>
      <c r="G26" s="19">
        <f>IF(ISERROR(INDEX($A$5:$Q$100,MATCH($A26,#REF!,0),22)),"",INDEX($A$5:$Q$100,MATCH($A26,#REF!,0),22))</f>
      </c>
      <c r="H26" s="9">
        <f t="shared" si="2"/>
      </c>
      <c r="I26" s="10">
        <f t="shared" si="0"/>
      </c>
      <c r="J26" s="19">
        <f>IF(ISERROR(INDEX($A$5:$Q$100,MATCH($A26,#REF!,0),25)),"",INDEX($A$5:$Q$100,MATCH($A26,#REF!,0),25))</f>
      </c>
      <c r="K26" s="10">
        <f t="shared" si="3"/>
      </c>
      <c r="L26" s="10">
        <f t="shared" si="1"/>
      </c>
      <c r="M26" s="20" t="e">
        <f>IF(ISERROR(E26+K26+H26),IF(ISERROR(#REF!+K26),#REF!,(#REF!+K26)),(E26+K26+H26))</f>
        <v>#REF!</v>
      </c>
      <c r="N26" s="10">
        <f t="shared" si="4"/>
      </c>
      <c r="O26" s="111"/>
      <c r="P26" s="111"/>
    </row>
    <row r="27" spans="1:16" ht="17.25" customHeight="1" hidden="1" thickBot="1">
      <c r="A27" s="51"/>
      <c r="B27" s="17">
        <f>IF(ISBLANK(A27),"",INDEX(#REF!,MATCH(A27,#REF!,0),4))</f>
      </c>
      <c r="C27" s="17">
        <f>IF(ISBLANK(A27),"",INDEX(#REF!,MATCH(A27,#REF!,0),5))</f>
      </c>
      <c r="D27" s="63"/>
      <c r="E27" s="40">
        <f>IF(ISBLANK(A27),"",INDEX(A$5:$Q$185,MATCH(A27,#REF!,0),45))</f>
      </c>
      <c r="F27" s="18">
        <f>IF(ISBLANK(A27),"",INDEX(A$5:$Q$199,MATCH(A27,#REF!,0),46))</f>
      </c>
      <c r="G27" s="19">
        <f>IF(ISERROR(INDEX($A$5:$Q$100,MATCH($A27,#REF!,0),22)),"",INDEX($A$5:$Q$100,MATCH($A27,#REF!,0),22))</f>
      </c>
      <c r="H27" s="9">
        <f t="shared" si="2"/>
      </c>
      <c r="I27" s="10">
        <f t="shared" si="0"/>
      </c>
      <c r="J27" s="19">
        <f>IF(ISERROR(INDEX($A$5:$Q$100,MATCH($A27,#REF!,0),25)),"",INDEX($A$5:$Q$100,MATCH($A27,#REF!,0),25))</f>
      </c>
      <c r="K27" s="10">
        <f t="shared" si="3"/>
      </c>
      <c r="L27" s="10">
        <f t="shared" si="1"/>
      </c>
      <c r="M27" s="20" t="e">
        <f>IF(ISERROR(E27+K27+H27),IF(ISERROR(#REF!+K27),#REF!,(#REF!+K27)),(E27+K27+H27))</f>
        <v>#REF!</v>
      </c>
      <c r="N27" s="10">
        <f t="shared" si="4"/>
      </c>
      <c r="O27" s="111"/>
      <c r="P27" s="111"/>
    </row>
    <row r="28" spans="1:16" ht="17.25" customHeight="1" hidden="1" thickBot="1">
      <c r="A28" s="51"/>
      <c r="B28" s="17">
        <f>IF(ISBLANK(A28),"",INDEX(#REF!,MATCH(A28,#REF!,0),4))</f>
      </c>
      <c r="C28" s="17">
        <f>IF(ISBLANK(A28),"",INDEX(#REF!,MATCH(A28,#REF!,0),5))</f>
      </c>
      <c r="D28" s="63"/>
      <c r="E28" s="40">
        <f>IF(ISBLANK(A28),"",INDEX(A$5:$Q$185,MATCH(A28,#REF!,0),45))</f>
      </c>
      <c r="F28" s="18">
        <f>IF(ISBLANK(A28),"",INDEX(A$5:$Q$199,MATCH(A28,#REF!,0),46))</f>
      </c>
      <c r="G28" s="19">
        <f>IF(ISERROR(INDEX($A$5:$Q$100,MATCH($A28,#REF!,0),22)),"",INDEX($A$5:$Q$100,MATCH($A28,#REF!,0),22))</f>
      </c>
      <c r="H28" s="9">
        <f t="shared" si="2"/>
      </c>
      <c r="I28" s="10">
        <f t="shared" si="0"/>
      </c>
      <c r="J28" s="19">
        <f>IF(ISERROR(INDEX($A$5:$Q$100,MATCH($A28,#REF!,0),25)),"",INDEX($A$5:$Q$100,MATCH($A28,#REF!,0),25))</f>
      </c>
      <c r="K28" s="10">
        <f t="shared" si="3"/>
      </c>
      <c r="L28" s="10">
        <f t="shared" si="1"/>
      </c>
      <c r="M28" s="20" t="e">
        <f>IF(ISERROR(E28+K28+H28),IF(ISERROR(#REF!+K28),#REF!,(#REF!+K28)),(E28+K28+H28))</f>
        <v>#REF!</v>
      </c>
      <c r="N28" s="10">
        <f t="shared" si="4"/>
      </c>
      <c r="O28" s="111"/>
      <c r="P28" s="111"/>
    </row>
    <row r="29" spans="1:16" ht="17.25" customHeight="1" hidden="1" thickBot="1">
      <c r="A29" s="51"/>
      <c r="B29" s="17">
        <f>IF(ISBLANK(A29),"",INDEX(#REF!,MATCH(A29,#REF!,0),4))</f>
      </c>
      <c r="C29" s="17">
        <f>IF(ISBLANK(A29),"",INDEX(#REF!,MATCH(A29,#REF!,0),5))</f>
      </c>
      <c r="D29" s="63"/>
      <c r="E29" s="40">
        <f>IF(ISBLANK(A29),"",INDEX(A$5:$Q$185,MATCH(A29,#REF!,0),45))</f>
      </c>
      <c r="F29" s="18">
        <f>IF(ISBLANK(A29),"",INDEX(A$5:$Q$199,MATCH(A29,#REF!,0),46))</f>
      </c>
      <c r="G29" s="19">
        <f>IF(ISERROR(INDEX($A$5:$Q$100,MATCH($A29,#REF!,0),22)),"",INDEX($A$5:$Q$100,MATCH($A29,#REF!,0),22))</f>
      </c>
      <c r="H29" s="9">
        <f t="shared" si="2"/>
      </c>
      <c r="I29" s="10">
        <f t="shared" si="0"/>
      </c>
      <c r="J29" s="19">
        <f>IF(ISERROR(INDEX($A$5:$Q$100,MATCH($A29,#REF!,0),25)),"",INDEX($A$5:$Q$100,MATCH($A29,#REF!,0),25))</f>
      </c>
      <c r="K29" s="10">
        <f t="shared" si="3"/>
      </c>
      <c r="L29" s="10">
        <f t="shared" si="1"/>
      </c>
      <c r="M29" s="20" t="e">
        <f>IF(ISERROR(E29+K29+H29),IF(ISERROR(#REF!+K29),#REF!,(#REF!+K29)),(E29+K29+H29))</f>
        <v>#REF!</v>
      </c>
      <c r="N29" s="10">
        <f t="shared" si="4"/>
      </c>
      <c r="O29" s="111"/>
      <c r="P29" s="111"/>
    </row>
    <row r="30" spans="1:16" ht="17.25" customHeight="1" hidden="1" thickBot="1">
      <c r="A30" s="51"/>
      <c r="B30" s="17">
        <f>IF(ISBLANK(A30),"",INDEX(#REF!,MATCH(A30,#REF!,0),4))</f>
      </c>
      <c r="C30" s="17">
        <f>IF(ISBLANK(A30),"",INDEX(#REF!,MATCH(A30,#REF!,0),5))</f>
      </c>
      <c r="D30" s="63"/>
      <c r="E30" s="40">
        <f>IF(ISBLANK(A30),"",INDEX(A$5:$Q$185,MATCH(A30,#REF!,0),45))</f>
      </c>
      <c r="F30" s="18">
        <f>IF(ISBLANK(A30),"",INDEX(A$5:$Q$199,MATCH(A30,#REF!,0),46))</f>
      </c>
      <c r="G30" s="19">
        <f>IF(ISERROR(INDEX($A$5:$Q$100,MATCH($A30,#REF!,0),22)),"",INDEX($A$5:$Q$100,MATCH($A30,#REF!,0),22))</f>
      </c>
      <c r="H30" s="9">
        <f t="shared" si="2"/>
      </c>
      <c r="I30" s="10">
        <f t="shared" si="0"/>
      </c>
      <c r="J30" s="19">
        <f>IF(ISERROR(INDEX($A$5:$Q$100,MATCH($A30,#REF!,0),25)),"",INDEX($A$5:$Q$100,MATCH($A30,#REF!,0),25))</f>
      </c>
      <c r="K30" s="10">
        <f t="shared" si="3"/>
      </c>
      <c r="L30" s="10">
        <f t="shared" si="1"/>
      </c>
      <c r="M30" s="20" t="e">
        <f>IF(ISERROR(E30+K30+H30),IF(ISERROR(#REF!+K30),#REF!,(#REF!+K30)),(E30+K30+H30))</f>
        <v>#REF!</v>
      </c>
      <c r="N30" s="10">
        <f t="shared" si="4"/>
      </c>
      <c r="O30" s="111"/>
      <c r="P30" s="111"/>
    </row>
    <row r="31" spans="1:16" ht="17.25" customHeight="1" hidden="1" thickBot="1">
      <c r="A31" s="51"/>
      <c r="B31" s="17">
        <f>IF(ISBLANK(A31),"",INDEX(#REF!,MATCH(A31,#REF!,0),4))</f>
      </c>
      <c r="C31" s="17">
        <f>IF(ISBLANK(A31),"",INDEX(#REF!,MATCH(A31,#REF!,0),5))</f>
      </c>
      <c r="D31" s="63"/>
      <c r="E31" s="40">
        <f>IF(ISBLANK(A31),"",INDEX(A$5:$Q$185,MATCH(A31,#REF!,0),45))</f>
      </c>
      <c r="F31" s="18">
        <f>IF(ISBLANK(A31),"",INDEX(A$5:$Q$199,MATCH(A31,#REF!,0),46))</f>
      </c>
      <c r="G31" s="19">
        <f>IF(ISERROR(INDEX($A$5:$Q$100,MATCH($A31,#REF!,0),22)),"",INDEX($A$5:$Q$100,MATCH($A31,#REF!,0),22))</f>
      </c>
      <c r="H31" s="9">
        <f t="shared" si="2"/>
      </c>
      <c r="I31" s="10">
        <f t="shared" si="0"/>
      </c>
      <c r="J31" s="19">
        <f>IF(ISERROR(INDEX($A$5:$Q$100,MATCH($A31,#REF!,0),25)),"",INDEX($A$5:$Q$100,MATCH($A31,#REF!,0),25))</f>
      </c>
      <c r="K31" s="10">
        <f t="shared" si="3"/>
      </c>
      <c r="L31" s="10">
        <f t="shared" si="1"/>
      </c>
      <c r="M31" s="20" t="e">
        <f>IF(ISERROR(E31+K31+H31),IF(ISERROR(#REF!+K31),#REF!,(#REF!+K31)),(E31+K31+H31))</f>
        <v>#REF!</v>
      </c>
      <c r="N31" s="10">
        <f t="shared" si="4"/>
      </c>
      <c r="O31" s="111"/>
      <c r="P31" s="111"/>
    </row>
    <row r="32" spans="1:16" ht="17.25" customHeight="1" hidden="1" thickBot="1">
      <c r="A32" s="51"/>
      <c r="B32" s="17">
        <f>IF(ISBLANK(A32),"",INDEX(#REF!,MATCH(A32,#REF!,0),4))</f>
      </c>
      <c r="C32" s="17">
        <f>IF(ISBLANK(A32),"",INDEX(#REF!,MATCH(A32,#REF!,0),5))</f>
      </c>
      <c r="D32" s="63"/>
      <c r="E32" s="40">
        <f>IF(ISBLANK(A32),"",INDEX(A$5:$Q$185,MATCH(A32,#REF!,0),45))</f>
      </c>
      <c r="F32" s="18">
        <f>IF(ISBLANK(A32),"",INDEX(A$5:$Q$199,MATCH(A32,#REF!,0),46))</f>
      </c>
      <c r="G32" s="19">
        <f>IF(ISERROR(INDEX($A$5:$Q$100,MATCH($A32,#REF!,0),22)),"",INDEX($A$5:$Q$100,MATCH($A32,#REF!,0),22))</f>
      </c>
      <c r="H32" s="9">
        <f t="shared" si="2"/>
      </c>
      <c r="I32" s="10">
        <f t="shared" si="0"/>
      </c>
      <c r="J32" s="19">
        <f>IF(ISERROR(INDEX($A$5:$Q$100,MATCH($A32,#REF!,0),25)),"",INDEX($A$5:$Q$100,MATCH($A32,#REF!,0),25))</f>
      </c>
      <c r="K32" s="10">
        <f t="shared" si="3"/>
      </c>
      <c r="L32" s="10">
        <f t="shared" si="1"/>
      </c>
      <c r="M32" s="20" t="e">
        <f>IF(ISERROR(E32+K32+H32),IF(ISERROR(#REF!+K32),#REF!,(#REF!+K32)),(E32+K32+H32))</f>
        <v>#REF!</v>
      </c>
      <c r="N32" s="10">
        <f t="shared" si="4"/>
      </c>
      <c r="O32" s="111"/>
      <c r="P32" s="111"/>
    </row>
    <row r="33" spans="1:16" ht="17.25" customHeight="1" hidden="1" thickBot="1">
      <c r="A33" s="51"/>
      <c r="B33" s="17">
        <f>IF(ISBLANK(A33),"",INDEX(#REF!,MATCH(A33,#REF!,0),4))</f>
      </c>
      <c r="C33" s="17">
        <f>IF(ISBLANK(A33),"",INDEX(#REF!,MATCH(A33,#REF!,0),5))</f>
      </c>
      <c r="D33" s="63"/>
      <c r="E33" s="40">
        <f>IF(ISBLANK(A33),"",INDEX(A$5:$Q$185,MATCH(A33,#REF!,0),45))</f>
      </c>
      <c r="F33" s="18">
        <f>IF(ISBLANK(A33),"",INDEX(A$5:$Q$199,MATCH(A33,#REF!,0),46))</f>
      </c>
      <c r="G33" s="19">
        <f>IF(ISERROR(INDEX($A$5:$Q$100,MATCH($A33,#REF!,0),22)),"",INDEX($A$5:$Q$100,MATCH($A33,#REF!,0),22))</f>
      </c>
      <c r="H33" s="9">
        <f t="shared" si="2"/>
      </c>
      <c r="I33" s="10">
        <f t="shared" si="0"/>
      </c>
      <c r="J33" s="19">
        <f>IF(ISERROR(INDEX($A$5:$Q$100,MATCH($A33,#REF!,0),25)),"",INDEX($A$5:$Q$100,MATCH($A33,#REF!,0),25))</f>
      </c>
      <c r="K33" s="10">
        <f t="shared" si="3"/>
      </c>
      <c r="L33" s="10">
        <f t="shared" si="1"/>
      </c>
      <c r="M33" s="20" t="e">
        <f>IF(ISERROR(E33+K33+H33),IF(ISERROR(#REF!+K33),#REF!,(#REF!+K33)),(E33+K33+H33))</f>
        <v>#REF!</v>
      </c>
      <c r="N33" s="10">
        <f t="shared" si="4"/>
      </c>
      <c r="O33" s="111"/>
      <c r="P33" s="111"/>
    </row>
    <row r="34" spans="1:16" ht="17.25" customHeight="1" hidden="1" thickBot="1">
      <c r="A34" s="51"/>
      <c r="B34" s="17">
        <f>IF(ISBLANK(A34),"",INDEX(#REF!,MATCH(A34,#REF!,0),4))</f>
      </c>
      <c r="C34" s="17">
        <f>IF(ISBLANK(A34),"",INDEX(#REF!,MATCH(A34,#REF!,0),5))</f>
      </c>
      <c r="D34" s="63"/>
      <c r="E34" s="40">
        <f>IF(ISBLANK(A34),"",INDEX(A$5:$Q$185,MATCH(A34,#REF!,0),45))</f>
      </c>
      <c r="F34" s="18">
        <f>IF(ISBLANK(A34),"",INDEX(A$5:$Q$199,MATCH(A34,#REF!,0),46))</f>
      </c>
      <c r="G34" s="19">
        <f>IF(ISERROR(INDEX($A$5:$Q$100,MATCH($A34,#REF!,0),22)),"",INDEX($A$5:$Q$100,MATCH($A34,#REF!,0),22))</f>
      </c>
      <c r="H34" s="9">
        <f t="shared" si="2"/>
      </c>
      <c r="I34" s="10">
        <f t="shared" si="0"/>
      </c>
      <c r="J34" s="19">
        <f>IF(ISERROR(INDEX($A$5:$Q$100,MATCH($A34,#REF!,0),25)),"",INDEX($A$5:$Q$100,MATCH($A34,#REF!,0),25))</f>
      </c>
      <c r="K34" s="10">
        <f t="shared" si="3"/>
      </c>
      <c r="L34" s="10">
        <f t="shared" si="1"/>
      </c>
      <c r="M34" s="20" t="e">
        <f>IF(ISERROR(E34+K34+H34),IF(ISERROR(#REF!+K34),#REF!,(#REF!+K34)),(E34+K34+H34))</f>
        <v>#REF!</v>
      </c>
      <c r="N34" s="10">
        <f t="shared" si="4"/>
      </c>
      <c r="O34" s="111"/>
      <c r="P34" s="111"/>
    </row>
    <row r="35" spans="1:16" ht="17.25" customHeight="1" hidden="1" thickBot="1">
      <c r="A35" s="51"/>
      <c r="B35" s="17">
        <f>IF(ISBLANK(A35),"",INDEX(#REF!,MATCH(A35,#REF!,0),4))</f>
      </c>
      <c r="C35" s="17">
        <f>IF(ISBLANK(A35),"",INDEX(#REF!,MATCH(A35,#REF!,0),5))</f>
      </c>
      <c r="D35" s="63"/>
      <c r="E35" s="40">
        <f>IF(ISBLANK(A35),"",INDEX(A$5:$Q$185,MATCH(A35,#REF!,0),45))</f>
      </c>
      <c r="F35" s="18">
        <f>IF(ISBLANK(A35),"",INDEX(A$5:$Q$199,MATCH(A35,#REF!,0),46))</f>
      </c>
      <c r="G35" s="19">
        <f>IF(ISERROR(INDEX($A$5:$Q$100,MATCH($A35,#REF!,0),22)),"",INDEX($A$5:$Q$100,MATCH($A35,#REF!,0),22))</f>
      </c>
      <c r="H35" s="9">
        <f t="shared" si="2"/>
      </c>
      <c r="I35" s="10">
        <f t="shared" si="0"/>
      </c>
      <c r="J35" s="19">
        <f>IF(ISERROR(INDEX($A$5:$Q$100,MATCH($A35,#REF!,0),25)),"",INDEX($A$5:$Q$100,MATCH($A35,#REF!,0),25))</f>
      </c>
      <c r="K35" s="10">
        <f t="shared" si="3"/>
      </c>
      <c r="L35" s="10">
        <f t="shared" si="1"/>
      </c>
      <c r="M35" s="20" t="e">
        <f>IF(ISERROR(E35+K35+H35),IF(ISERROR(#REF!+K35),#REF!,(#REF!+K35)),(E35+K35+H35))</f>
        <v>#REF!</v>
      </c>
      <c r="N35" s="10">
        <f t="shared" si="4"/>
      </c>
      <c r="O35" s="111"/>
      <c r="P35" s="111"/>
    </row>
    <row r="36" spans="1:16" ht="17.25" customHeight="1" hidden="1" thickBot="1">
      <c r="A36" s="51"/>
      <c r="B36" s="17">
        <f>IF(ISBLANK(A36),"",INDEX(#REF!,MATCH(A36,#REF!,0),4))</f>
      </c>
      <c r="C36" s="17">
        <f>IF(ISBLANK(A36),"",INDEX(#REF!,MATCH(A36,#REF!,0),5))</f>
      </c>
      <c r="D36" s="63"/>
      <c r="E36" s="40">
        <f>IF(ISBLANK(A36),"",INDEX(A$5:$Q$185,MATCH(A36,#REF!,0),45))</f>
      </c>
      <c r="F36" s="18">
        <f>IF(ISBLANK(A36),"",INDEX(A$5:$Q$199,MATCH(A36,#REF!,0),46))</f>
      </c>
      <c r="G36" s="19">
        <f>IF(ISERROR(INDEX($A$5:$Q$100,MATCH($A36,#REF!,0),22)),"",INDEX($A$5:$Q$100,MATCH($A36,#REF!,0),22))</f>
      </c>
      <c r="H36" s="9">
        <f t="shared" si="2"/>
      </c>
      <c r="I36" s="10">
        <f t="shared" si="0"/>
      </c>
      <c r="J36" s="19">
        <f>IF(ISERROR(INDEX($A$5:$Q$100,MATCH($A36,#REF!,0),25)),"",INDEX($A$5:$Q$100,MATCH($A36,#REF!,0),25))</f>
      </c>
      <c r="K36" s="10">
        <f t="shared" si="3"/>
      </c>
      <c r="L36" s="10">
        <f t="shared" si="1"/>
      </c>
      <c r="M36" s="20" t="e">
        <f>IF(ISERROR(E36+K36+H36),IF(ISERROR(#REF!+K36),#REF!,(#REF!+K36)),(E36+K36+H36))</f>
        <v>#REF!</v>
      </c>
      <c r="N36" s="10">
        <f t="shared" si="4"/>
      </c>
      <c r="O36" s="111"/>
      <c r="P36" s="111"/>
    </row>
    <row r="37" spans="1:16" ht="17.25" customHeight="1" hidden="1" thickBot="1">
      <c r="A37" s="51"/>
      <c r="B37" s="17">
        <f>IF(ISBLANK(A37),"",INDEX(#REF!,MATCH(A37,#REF!,0),4))</f>
      </c>
      <c r="C37" s="17">
        <f>IF(ISBLANK(A37),"",INDEX(#REF!,MATCH(A37,#REF!,0),5))</f>
      </c>
      <c r="D37" s="63"/>
      <c r="E37" s="40">
        <f>IF(ISBLANK(A37),"",INDEX(A$5:$Q$185,MATCH(A37,#REF!,0),45))</f>
      </c>
      <c r="F37" s="18">
        <f>IF(ISBLANK(A37),"",INDEX(A$5:$Q$199,MATCH(A37,#REF!,0),46))</f>
      </c>
      <c r="G37" s="19">
        <f>IF(ISERROR(INDEX($A$5:$Q$100,MATCH($A37,#REF!,0),22)),"",INDEX($A$5:$Q$100,MATCH($A37,#REF!,0),22))</f>
      </c>
      <c r="H37" s="9">
        <f t="shared" si="2"/>
      </c>
      <c r="I37" s="10">
        <f aca="true" t="shared" si="5" ref="I37:I55">IF(H37="","",(RANK(H37,H$5:H$84)))</f>
      </c>
      <c r="J37" s="19">
        <f>IF(ISERROR(INDEX($A$5:$Q$100,MATCH($A37,#REF!,0),25)),"",INDEX($A$5:$Q$100,MATCH($A37,#REF!,0),25))</f>
      </c>
      <c r="K37" s="10">
        <f t="shared" si="3"/>
      </c>
      <c r="L37" s="10">
        <f aca="true" t="shared" si="6" ref="L37:L55">IF(K37="","",(RANK(K37,K$5:K$84)))</f>
      </c>
      <c r="M37" s="20" t="e">
        <f>IF(ISERROR(E37+K37+H37),IF(ISERROR(#REF!+K37),#REF!,(#REF!+K37)),(E37+K37+H37))</f>
        <v>#REF!</v>
      </c>
      <c r="N37" s="10">
        <f t="shared" si="4"/>
      </c>
      <c r="O37" s="111"/>
      <c r="P37" s="111"/>
    </row>
    <row r="38" spans="1:16" ht="17.25" customHeight="1" hidden="1" thickBot="1">
      <c r="A38" s="51"/>
      <c r="B38" s="17">
        <f>IF(ISBLANK(A38),"",INDEX(#REF!,MATCH(A38,#REF!,0),4))</f>
      </c>
      <c r="C38" s="17">
        <f>IF(ISBLANK(A38),"",INDEX(#REF!,MATCH(A38,#REF!,0),5))</f>
      </c>
      <c r="D38" s="63"/>
      <c r="E38" s="40">
        <f>IF(ISBLANK(A38),"",INDEX(A$5:$Q$185,MATCH(A38,#REF!,0),45))</f>
      </c>
      <c r="F38" s="18">
        <f>IF(ISBLANK(A38),"",INDEX(A$5:$Q$199,MATCH(A38,#REF!,0),46))</f>
      </c>
      <c r="G38" s="19">
        <f>IF(ISERROR(INDEX($A$5:$Q$100,MATCH($A38,#REF!,0),22)),"",INDEX($A$5:$Q$100,MATCH($A38,#REF!,0),22))</f>
      </c>
      <c r="H38" s="9">
        <f t="shared" si="2"/>
      </c>
      <c r="I38" s="10">
        <f t="shared" si="5"/>
      </c>
      <c r="J38" s="19">
        <f>IF(ISERROR(INDEX($A$5:$Q$100,MATCH($A38,#REF!,0),25)),"",INDEX($A$5:$Q$100,MATCH($A38,#REF!,0),25))</f>
      </c>
      <c r="K38" s="10">
        <f t="shared" si="3"/>
      </c>
      <c r="L38" s="10">
        <f t="shared" si="6"/>
      </c>
      <c r="M38" s="20" t="e">
        <f>IF(ISERROR(E38+K38+H38),IF(ISERROR(#REF!+K38),#REF!,(#REF!+K38)),(E38+K38+H38))</f>
        <v>#REF!</v>
      </c>
      <c r="N38" s="10">
        <f t="shared" si="4"/>
      </c>
      <c r="O38" s="111"/>
      <c r="P38" s="111"/>
    </row>
    <row r="39" spans="1:16" ht="17.25" customHeight="1" hidden="1" thickBot="1">
      <c r="A39" s="51"/>
      <c r="B39" s="17">
        <f>IF(ISBLANK(A39),"",INDEX(#REF!,MATCH(A39,#REF!,0),4))</f>
      </c>
      <c r="C39" s="17">
        <f>IF(ISBLANK(A39),"",INDEX(#REF!,MATCH(A39,#REF!,0),5))</f>
      </c>
      <c r="D39" s="63"/>
      <c r="E39" s="40">
        <f>IF(ISBLANK(A39),"",INDEX(A$5:$Q$185,MATCH(A39,#REF!,0),45))</f>
      </c>
      <c r="F39" s="18">
        <f>IF(ISBLANK(A39),"",INDEX(A$5:$Q$199,MATCH(A39,#REF!,0),46))</f>
      </c>
      <c r="G39" s="19">
        <f>IF(ISERROR(INDEX($A$5:$Q$100,MATCH($A39,#REF!,0),22)),"",INDEX($A$5:$Q$100,MATCH($A39,#REF!,0),22))</f>
      </c>
      <c r="H39" s="9">
        <f t="shared" si="2"/>
      </c>
      <c r="I39" s="10">
        <f t="shared" si="5"/>
      </c>
      <c r="J39" s="19">
        <f>IF(ISERROR(INDEX($A$5:$Q$100,MATCH($A39,#REF!,0),25)),"",INDEX($A$5:$Q$100,MATCH($A39,#REF!,0),25))</f>
      </c>
      <c r="K39" s="10">
        <f t="shared" si="3"/>
      </c>
      <c r="L39" s="10">
        <f t="shared" si="6"/>
      </c>
      <c r="M39" s="20" t="e">
        <f>IF(ISERROR(E39+K39+H39),IF(ISERROR(#REF!+K39),#REF!,(#REF!+K39)),(E39+K39+H39))</f>
        <v>#REF!</v>
      </c>
      <c r="N39" s="10">
        <f t="shared" si="4"/>
      </c>
      <c r="O39" s="111"/>
      <c r="P39" s="111"/>
    </row>
    <row r="40" spans="1:16" ht="17.25" customHeight="1" hidden="1" thickBot="1">
      <c r="A40" s="51"/>
      <c r="B40" s="17">
        <f>IF(ISBLANK(A40),"",INDEX(#REF!,MATCH(A40,#REF!,0),4))</f>
      </c>
      <c r="C40" s="17">
        <f>IF(ISBLANK(A40),"",INDEX(#REF!,MATCH(A40,#REF!,0),5))</f>
      </c>
      <c r="D40" s="63"/>
      <c r="E40" s="40">
        <f>IF(ISBLANK(A40),"",INDEX(A$5:$Q$185,MATCH(A40,#REF!,0),45))</f>
      </c>
      <c r="F40" s="18">
        <f>IF(ISBLANK(A40),"",INDEX(A$5:$Q$199,MATCH(A40,#REF!,0),46))</f>
      </c>
      <c r="G40" s="19">
        <f>IF(ISERROR(INDEX($A$5:$Q$100,MATCH($A40,#REF!,0),22)),"",INDEX($A$5:$Q$100,MATCH($A40,#REF!,0),22))</f>
      </c>
      <c r="H40" s="9">
        <f t="shared" si="2"/>
      </c>
      <c r="I40" s="10">
        <f t="shared" si="5"/>
      </c>
      <c r="J40" s="19">
        <f>IF(ISERROR(INDEX($A$5:$Q$100,MATCH($A40,#REF!,0),25)),"",INDEX($A$5:$Q$100,MATCH($A40,#REF!,0),25))</f>
      </c>
      <c r="K40" s="10">
        <f t="shared" si="3"/>
      </c>
      <c r="L40" s="10">
        <f t="shared" si="6"/>
      </c>
      <c r="M40" s="20" t="e">
        <f>IF(ISERROR(E40+K40+H40),IF(ISERROR(#REF!+K40),#REF!,(#REF!+K40)),(E40+K40+H40))</f>
        <v>#REF!</v>
      </c>
      <c r="N40" s="10">
        <f t="shared" si="4"/>
      </c>
      <c r="O40" s="111"/>
      <c r="P40" s="111"/>
    </row>
    <row r="41" spans="1:16" ht="17.25" customHeight="1" hidden="1" thickBot="1">
      <c r="A41" s="51"/>
      <c r="B41" s="17">
        <f>IF(ISBLANK(A41),"",INDEX(#REF!,MATCH(A41,#REF!,0),4))</f>
      </c>
      <c r="C41" s="17">
        <f>IF(ISBLANK(A41),"",INDEX(#REF!,MATCH(A41,#REF!,0),5))</f>
      </c>
      <c r="D41" s="63"/>
      <c r="E41" s="40">
        <f>IF(ISBLANK(A41),"",INDEX(A$5:$Q$185,MATCH(A41,#REF!,0),45))</f>
      </c>
      <c r="F41" s="18">
        <f>IF(ISBLANK(A41),"",INDEX(A$5:$Q$199,MATCH(A41,#REF!,0),46))</f>
      </c>
      <c r="G41" s="19">
        <f>IF(ISERROR(INDEX($A$5:$Q$100,MATCH($A41,#REF!,0),22)),"",INDEX($A$5:$Q$100,MATCH($A41,#REF!,0),22))</f>
      </c>
      <c r="H41" s="9">
        <f t="shared" si="2"/>
      </c>
      <c r="I41" s="10">
        <f t="shared" si="5"/>
      </c>
      <c r="J41" s="19">
        <f>IF(ISERROR(INDEX($A$5:$Q$100,MATCH($A41,#REF!,0),25)),"",INDEX($A$5:$Q$100,MATCH($A41,#REF!,0),25))</f>
      </c>
      <c r="K41" s="10">
        <f t="shared" si="3"/>
      </c>
      <c r="L41" s="10">
        <f t="shared" si="6"/>
      </c>
      <c r="M41" s="20" t="e">
        <f>IF(ISERROR(E41+K41+H41),IF(ISERROR(#REF!+K41),#REF!,(#REF!+K41)),(E41+K41+H41))</f>
        <v>#REF!</v>
      </c>
      <c r="N41" s="10">
        <f t="shared" si="4"/>
      </c>
      <c r="O41" s="111"/>
      <c r="P41" s="111"/>
    </row>
    <row r="42" spans="1:16" ht="17.25" customHeight="1" hidden="1" thickBot="1">
      <c r="A42" s="51"/>
      <c r="B42" s="17">
        <f>IF(ISBLANK(A42),"",INDEX(#REF!,MATCH(A42,#REF!,0),4))</f>
      </c>
      <c r="C42" s="17">
        <f>IF(ISBLANK(A42),"",INDEX(#REF!,MATCH(A42,#REF!,0),5))</f>
      </c>
      <c r="D42" s="63"/>
      <c r="E42" s="40">
        <f>IF(ISBLANK(A42),"",INDEX(A$5:$Q$185,MATCH(A42,#REF!,0),45))</f>
      </c>
      <c r="F42" s="18">
        <f>IF(ISBLANK(A42),"",INDEX(A$5:$Q$199,MATCH(A42,#REF!,0),46))</f>
      </c>
      <c r="G42" s="19">
        <f>IF(ISERROR(INDEX($A$5:$Q$100,MATCH($A42,#REF!,0),22)),"",INDEX($A$5:$Q$100,MATCH($A42,#REF!,0),22))</f>
      </c>
      <c r="H42" s="9">
        <f t="shared" si="2"/>
      </c>
      <c r="I42" s="10">
        <f t="shared" si="5"/>
      </c>
      <c r="J42" s="19">
        <f>IF(ISERROR(INDEX($A$5:$Q$100,MATCH($A42,#REF!,0),25)),"",INDEX($A$5:$Q$100,MATCH($A42,#REF!,0),25))</f>
      </c>
      <c r="K42" s="10">
        <f t="shared" si="3"/>
      </c>
      <c r="L42" s="10">
        <f t="shared" si="6"/>
      </c>
      <c r="M42" s="20" t="e">
        <f>IF(ISERROR(E42+K42+H42),IF(ISERROR(#REF!+K42),#REF!,(#REF!+K42)),(E42+K42+H42))</f>
        <v>#REF!</v>
      </c>
      <c r="N42" s="10">
        <f t="shared" si="4"/>
      </c>
      <c r="O42" s="111"/>
      <c r="P42" s="111"/>
    </row>
    <row r="43" spans="1:16" ht="17.25" customHeight="1" hidden="1" thickBot="1">
      <c r="A43" s="51"/>
      <c r="B43" s="17">
        <f>IF(ISBLANK(A43),"",INDEX(#REF!,MATCH(A43,#REF!,0),4))</f>
      </c>
      <c r="C43" s="17">
        <f>IF(ISBLANK(A43),"",INDEX(#REF!,MATCH(A43,#REF!,0),5))</f>
      </c>
      <c r="D43" s="63"/>
      <c r="E43" s="40">
        <f>IF(ISBLANK(A43),"",INDEX(A$5:$Q$185,MATCH(A43,#REF!,0),45))</f>
      </c>
      <c r="F43" s="18">
        <f>IF(ISBLANK(A43),"",INDEX(A$5:$Q$199,MATCH(A43,#REF!,0),46))</f>
      </c>
      <c r="G43" s="19">
        <f>IF(ISERROR(INDEX($A$5:$Q$100,MATCH($A43,#REF!,0),22)),"",INDEX($A$5:$Q$100,MATCH($A43,#REF!,0),22))</f>
      </c>
      <c r="H43" s="9">
        <f t="shared" si="2"/>
      </c>
      <c r="I43" s="10">
        <f t="shared" si="5"/>
      </c>
      <c r="J43" s="19">
        <f>IF(ISERROR(INDEX($A$5:$Q$100,MATCH($A43,#REF!,0),25)),"",INDEX($A$5:$Q$100,MATCH($A43,#REF!,0),25))</f>
      </c>
      <c r="K43" s="10">
        <f t="shared" si="3"/>
      </c>
      <c r="L43" s="10">
        <f t="shared" si="6"/>
      </c>
      <c r="M43" s="20" t="e">
        <f>IF(ISERROR(E43+K43+H43),IF(ISERROR(#REF!+K43),#REF!,(#REF!+K43)),(E43+K43+H43))</f>
        <v>#REF!</v>
      </c>
      <c r="N43" s="10">
        <f t="shared" si="4"/>
      </c>
      <c r="O43" s="111"/>
      <c r="P43" s="111"/>
    </row>
    <row r="44" spans="1:16" ht="17.25" customHeight="1" hidden="1" thickBot="1">
      <c r="A44" s="51"/>
      <c r="B44" s="17">
        <f>IF(ISBLANK(A44),"",INDEX(#REF!,MATCH(A44,#REF!,0),4))</f>
      </c>
      <c r="C44" s="17">
        <f>IF(ISBLANK(A44),"",INDEX(#REF!,MATCH(A44,#REF!,0),5))</f>
      </c>
      <c r="D44" s="63"/>
      <c r="E44" s="40">
        <f>IF(ISBLANK(A44),"",INDEX(A$5:$Q$185,MATCH(A44,#REF!,0),45))</f>
      </c>
      <c r="F44" s="18">
        <f>IF(ISBLANK(A44),"",INDEX(A$5:$Q$199,MATCH(A44,#REF!,0),46))</f>
      </c>
      <c r="G44" s="19">
        <f>IF(ISERROR(INDEX($A$5:$Q$100,MATCH($A44,#REF!,0),22)),"",INDEX($A$5:$Q$100,MATCH($A44,#REF!,0),22))</f>
      </c>
      <c r="H44" s="9">
        <f t="shared" si="2"/>
      </c>
      <c r="I44" s="10">
        <f t="shared" si="5"/>
      </c>
      <c r="J44" s="19">
        <f>IF(ISERROR(INDEX($A$5:$Q$100,MATCH($A44,#REF!,0),25)),"",INDEX($A$5:$Q$100,MATCH($A44,#REF!,0),25))</f>
      </c>
      <c r="K44" s="10">
        <f t="shared" si="3"/>
      </c>
      <c r="L44" s="10">
        <f t="shared" si="6"/>
      </c>
      <c r="M44" s="20" t="e">
        <f>IF(ISERROR(E44+K44+H44),IF(ISERROR(#REF!+K44),#REF!,(#REF!+K44)),(E44+K44+H44))</f>
        <v>#REF!</v>
      </c>
      <c r="N44" s="10">
        <f t="shared" si="4"/>
      </c>
      <c r="O44" s="111"/>
      <c r="P44" s="111"/>
    </row>
    <row r="45" spans="1:16" ht="17.25" customHeight="1" hidden="1" thickBot="1">
      <c r="A45" s="51"/>
      <c r="B45" s="17">
        <f>IF(ISBLANK(A45),"",INDEX(#REF!,MATCH(A45,#REF!,0),4))</f>
      </c>
      <c r="C45" s="17">
        <f>IF(ISBLANK(A45),"",INDEX(#REF!,MATCH(A45,#REF!,0),5))</f>
      </c>
      <c r="D45" s="63"/>
      <c r="E45" s="40">
        <f>IF(ISBLANK(A45),"",INDEX(A$5:$Q$185,MATCH(A45,#REF!,0),45))</f>
      </c>
      <c r="F45" s="18">
        <f>IF(ISBLANK(A45),"",INDEX(A$5:$Q$199,MATCH(A45,#REF!,0),46))</f>
      </c>
      <c r="G45" s="19">
        <f>IF(ISERROR(INDEX($A$5:$Q$100,MATCH($A45,#REF!,0),22)),"",INDEX($A$5:$Q$100,MATCH($A45,#REF!,0),22))</f>
      </c>
      <c r="H45" s="9">
        <f t="shared" si="2"/>
      </c>
      <c r="I45" s="10">
        <f t="shared" si="5"/>
      </c>
      <c r="J45" s="19">
        <f>IF(ISERROR(INDEX($A$5:$Q$100,MATCH($A45,#REF!,0),25)),"",INDEX($A$5:$Q$100,MATCH($A45,#REF!,0),25))</f>
      </c>
      <c r="K45" s="10">
        <f t="shared" si="3"/>
      </c>
      <c r="L45" s="10">
        <f t="shared" si="6"/>
      </c>
      <c r="M45" s="20" t="e">
        <f>IF(ISERROR(E45+K45+H45),IF(ISERROR(#REF!+K45),#REF!,(#REF!+K45)),(E45+K45+H45))</f>
        <v>#REF!</v>
      </c>
      <c r="N45" s="10">
        <f t="shared" si="4"/>
      </c>
      <c r="O45" s="111"/>
      <c r="P45" s="111"/>
    </row>
    <row r="46" spans="1:16" ht="17.25" customHeight="1" hidden="1" thickBot="1">
      <c r="A46" s="51"/>
      <c r="B46" s="17">
        <f>IF(ISBLANK(A46),"",INDEX(#REF!,MATCH(A46,#REF!,0),4))</f>
      </c>
      <c r="C46" s="17">
        <f>IF(ISBLANK(A46),"",INDEX(#REF!,MATCH(A46,#REF!,0),5))</f>
      </c>
      <c r="D46" s="63"/>
      <c r="E46" s="40">
        <f>IF(ISBLANK(A46),"",INDEX(A$5:$Q$185,MATCH(A46,#REF!,0),45))</f>
      </c>
      <c r="F46" s="18">
        <f>IF(ISBLANK(A46),"",INDEX(A$5:$Q$199,MATCH(A46,#REF!,0),46))</f>
      </c>
      <c r="G46" s="19">
        <f>IF(ISERROR(INDEX($A$5:$Q$100,MATCH($A46,#REF!,0),22)),"",INDEX($A$5:$Q$100,MATCH($A46,#REF!,0),22))</f>
      </c>
      <c r="H46" s="9">
        <f t="shared" si="2"/>
      </c>
      <c r="I46" s="10">
        <f t="shared" si="5"/>
      </c>
      <c r="J46" s="19">
        <f>IF(ISERROR(INDEX($A$5:$Q$100,MATCH($A46,#REF!,0),25)),"",INDEX($A$5:$Q$100,MATCH($A46,#REF!,0),25))</f>
      </c>
      <c r="K46" s="10">
        <f t="shared" si="3"/>
      </c>
      <c r="L46" s="10">
        <f t="shared" si="6"/>
      </c>
      <c r="M46" s="20" t="e">
        <f>IF(ISERROR(E46+K46+H46),IF(ISERROR(#REF!+K46),#REF!,(#REF!+K46)),(E46+K46+H46))</f>
        <v>#REF!</v>
      </c>
      <c r="N46" s="10">
        <f t="shared" si="4"/>
      </c>
      <c r="O46" s="111"/>
      <c r="P46" s="111"/>
    </row>
    <row r="47" spans="1:16" ht="17.25" customHeight="1" hidden="1" thickBot="1">
      <c r="A47" s="51"/>
      <c r="B47" s="17">
        <f>IF(ISBLANK(A47),"",INDEX(#REF!,MATCH(A47,#REF!,0),4))</f>
      </c>
      <c r="C47" s="17">
        <f>IF(ISBLANK(A47),"",INDEX(#REF!,MATCH(A47,#REF!,0),5))</f>
      </c>
      <c r="D47" s="63"/>
      <c r="E47" s="40">
        <f>IF(ISBLANK(A47),"",INDEX(A$5:$Q$185,MATCH(A47,#REF!,0),45))</f>
      </c>
      <c r="F47" s="18">
        <f>IF(ISBLANK(A47),"",INDEX(A$5:$Q$199,MATCH(A47,#REF!,0),46))</f>
      </c>
      <c r="G47" s="19">
        <f>IF(ISERROR(INDEX($A$5:$Q$100,MATCH($A47,#REF!,0),22)),"",INDEX($A$5:$Q$100,MATCH($A47,#REF!,0),22))</f>
      </c>
      <c r="H47" s="9">
        <f t="shared" si="2"/>
      </c>
      <c r="I47" s="10">
        <f t="shared" si="5"/>
      </c>
      <c r="J47" s="19">
        <f>IF(ISERROR(INDEX($A$5:$Q$100,MATCH($A47,#REF!,0),25)),"",INDEX($A$5:$Q$100,MATCH($A47,#REF!,0),25))</f>
      </c>
      <c r="K47" s="10">
        <f t="shared" si="3"/>
      </c>
      <c r="L47" s="10">
        <f t="shared" si="6"/>
      </c>
      <c r="M47" s="20" t="e">
        <f>IF(ISERROR(E47+K47+H47),IF(ISERROR(#REF!+K47),#REF!,(#REF!+K47)),(E47+K47+H47))</f>
        <v>#REF!</v>
      </c>
      <c r="N47" s="10">
        <f t="shared" si="4"/>
      </c>
      <c r="O47" s="111"/>
      <c r="P47" s="111"/>
    </row>
    <row r="48" spans="1:16" ht="17.25" customHeight="1" hidden="1" thickBot="1">
      <c r="A48" s="51"/>
      <c r="B48" s="17">
        <f>IF(ISBLANK(A48),"",INDEX(#REF!,MATCH(A48,#REF!,0),4))</f>
      </c>
      <c r="C48" s="17">
        <f>IF(ISBLANK(A48),"",INDEX(#REF!,MATCH(A48,#REF!,0),5))</f>
      </c>
      <c r="D48" s="63"/>
      <c r="E48" s="40">
        <f>IF(ISBLANK(A48),"",INDEX(A$5:$Q$185,MATCH(A48,#REF!,0),45))</f>
      </c>
      <c r="F48" s="18">
        <f>IF(ISBLANK(A48),"",INDEX(A$5:$Q$199,MATCH(A48,#REF!,0),46))</f>
      </c>
      <c r="G48" s="19">
        <f>IF(ISERROR(INDEX($A$5:$Q$100,MATCH($A48,#REF!,0),22)),"",INDEX($A$5:$Q$100,MATCH($A48,#REF!,0),22))</f>
      </c>
      <c r="H48" s="9">
        <f t="shared" si="2"/>
      </c>
      <c r="I48" s="10">
        <f t="shared" si="5"/>
      </c>
      <c r="J48" s="19">
        <f>IF(ISERROR(INDEX($A$5:$Q$100,MATCH($A48,#REF!,0),25)),"",INDEX($A$5:$Q$100,MATCH($A48,#REF!,0),25))</f>
      </c>
      <c r="K48" s="10">
        <f t="shared" si="3"/>
      </c>
      <c r="L48" s="10">
        <f t="shared" si="6"/>
      </c>
      <c r="M48" s="20" t="e">
        <f>IF(ISERROR(E48+K48+H48),IF(ISERROR(#REF!+K48),#REF!,(#REF!+K48)),(E48+K48+H48))</f>
        <v>#REF!</v>
      </c>
      <c r="N48" s="10">
        <f t="shared" si="4"/>
      </c>
      <c r="O48" s="111"/>
      <c r="P48" s="111"/>
    </row>
    <row r="49" spans="1:16" ht="17.25" customHeight="1" hidden="1" thickBot="1">
      <c r="A49" s="51"/>
      <c r="B49" s="17">
        <f>IF(ISBLANK(A49),"",INDEX(#REF!,MATCH(A49,#REF!,0),4))</f>
      </c>
      <c r="C49" s="17">
        <f>IF(ISBLANK(A49),"",INDEX(#REF!,MATCH(A49,#REF!,0),5))</f>
      </c>
      <c r="D49" s="63"/>
      <c r="E49" s="40">
        <f>IF(ISBLANK(A49),"",INDEX(A$5:$Q$185,MATCH(A49,#REF!,0),45))</f>
      </c>
      <c r="F49" s="18">
        <f>IF(ISBLANK(A49),"",INDEX(A$5:$Q$199,MATCH(A49,#REF!,0),46))</f>
      </c>
      <c r="G49" s="19">
        <f>IF(ISERROR(INDEX($A$5:$Q$100,MATCH($A49,#REF!,0),22)),"",INDEX($A$5:$Q$100,MATCH($A49,#REF!,0),22))</f>
      </c>
      <c r="H49" s="9">
        <f t="shared" si="2"/>
      </c>
      <c r="I49" s="10">
        <f t="shared" si="5"/>
      </c>
      <c r="J49" s="19">
        <f>IF(ISERROR(INDEX($A$5:$Q$100,MATCH($A49,#REF!,0),25)),"",INDEX($A$5:$Q$100,MATCH($A49,#REF!,0),25))</f>
      </c>
      <c r="K49" s="10">
        <f t="shared" si="3"/>
      </c>
      <c r="L49" s="10">
        <f t="shared" si="6"/>
      </c>
      <c r="M49" s="20" t="e">
        <f>IF(ISERROR(E49+K49+H49),IF(ISERROR(#REF!+K49),#REF!,(#REF!+K49)),(E49+K49+H49))</f>
        <v>#REF!</v>
      </c>
      <c r="N49" s="10">
        <f t="shared" si="4"/>
      </c>
      <c r="O49" s="111"/>
      <c r="P49" s="111"/>
    </row>
    <row r="50" spans="1:16" ht="17.25" customHeight="1" hidden="1" thickBot="1">
      <c r="A50" s="51"/>
      <c r="B50" s="17">
        <f>IF(ISBLANK(A50),"",INDEX(#REF!,MATCH(A50,#REF!,0),4))</f>
      </c>
      <c r="C50" s="17">
        <f>IF(ISBLANK(A50),"",INDEX(#REF!,MATCH(A50,#REF!,0),5))</f>
      </c>
      <c r="D50" s="63"/>
      <c r="E50" s="40">
        <f>IF(ISBLANK(A50),"",INDEX(A$5:$Q$185,MATCH(A50,#REF!,0),45))</f>
      </c>
      <c r="F50" s="18">
        <f>IF(ISBLANK(A50),"",INDEX(A$5:$Q$199,MATCH(A50,#REF!,0),46))</f>
      </c>
      <c r="G50" s="19">
        <f>IF(ISERROR(INDEX($A$5:$Q$100,MATCH($A50,#REF!,0),22)),"",INDEX($A$5:$Q$100,MATCH($A50,#REF!,0),22))</f>
      </c>
      <c r="H50" s="9">
        <f t="shared" si="2"/>
      </c>
      <c r="I50" s="10">
        <f t="shared" si="5"/>
      </c>
      <c r="J50" s="19">
        <f>IF(ISERROR(INDEX($A$5:$Q$100,MATCH($A50,#REF!,0),25)),"",INDEX($A$5:$Q$100,MATCH($A50,#REF!,0),25))</f>
      </c>
      <c r="K50" s="10">
        <f t="shared" si="3"/>
      </c>
      <c r="L50" s="10">
        <f t="shared" si="6"/>
      </c>
      <c r="M50" s="20" t="e">
        <f>IF(ISERROR(E50+K50+H50),IF(ISERROR(#REF!+K50),#REF!,(#REF!+K50)),(E50+K50+H50))</f>
        <v>#REF!</v>
      </c>
      <c r="N50" s="10">
        <f t="shared" si="4"/>
      </c>
      <c r="O50" s="111"/>
      <c r="P50" s="111"/>
    </row>
    <row r="51" spans="1:16" ht="17.25" customHeight="1" hidden="1" thickBot="1">
      <c r="A51" s="51"/>
      <c r="B51" s="17">
        <f>IF(ISBLANK(A51),"",INDEX(#REF!,MATCH(A51,#REF!,0),4))</f>
      </c>
      <c r="C51" s="17">
        <f>IF(ISBLANK(A51),"",INDEX(#REF!,MATCH(A51,#REF!,0),5))</f>
      </c>
      <c r="D51" s="63"/>
      <c r="E51" s="40">
        <f>IF(ISBLANK(A51),"",INDEX(A$5:$Q$185,MATCH(A51,#REF!,0),45))</f>
      </c>
      <c r="F51" s="18">
        <f>IF(ISBLANK(A51),"",INDEX(A$5:$Q$199,MATCH(A51,#REF!,0),46))</f>
      </c>
      <c r="G51" s="19">
        <f>IF(ISERROR(INDEX($A$5:$Q$100,MATCH($A51,#REF!,0),22)),"",INDEX($A$5:$Q$100,MATCH($A51,#REF!,0),22))</f>
      </c>
      <c r="H51" s="9">
        <f t="shared" si="2"/>
      </c>
      <c r="I51" s="10">
        <f t="shared" si="5"/>
      </c>
      <c r="J51" s="19">
        <f>IF(ISERROR(INDEX($A$5:$Q$100,MATCH($A51,#REF!,0),25)),"",INDEX($A$5:$Q$100,MATCH($A51,#REF!,0),25))</f>
      </c>
      <c r="K51" s="10">
        <f t="shared" si="3"/>
      </c>
      <c r="L51" s="10">
        <f t="shared" si="6"/>
      </c>
      <c r="M51" s="20" t="e">
        <f>IF(ISERROR(E51+K51+H51),IF(ISERROR(#REF!+K51),#REF!,(#REF!+K51)),(E51+K51+H51))</f>
        <v>#REF!</v>
      </c>
      <c r="N51" s="10">
        <f t="shared" si="4"/>
      </c>
      <c r="O51" s="111"/>
      <c r="P51" s="111"/>
    </row>
    <row r="52" spans="1:16" ht="17.25" customHeight="1" hidden="1" thickBot="1">
      <c r="A52" s="51"/>
      <c r="B52" s="17">
        <f>IF(ISBLANK(A52),"",INDEX(#REF!,MATCH(A52,#REF!,0),4))</f>
      </c>
      <c r="C52" s="17">
        <f>IF(ISBLANK(A52),"",INDEX(#REF!,MATCH(A52,#REF!,0),5))</f>
      </c>
      <c r="D52" s="63"/>
      <c r="E52" s="40">
        <f>IF(ISBLANK(A52),"",INDEX(A$5:$Q$185,MATCH(A52,#REF!,0),45))</f>
      </c>
      <c r="F52" s="18">
        <f>IF(ISBLANK(A52),"",INDEX(A$5:$Q$199,MATCH(A52,#REF!,0),46))</f>
      </c>
      <c r="G52" s="19">
        <f>IF(ISERROR(INDEX($A$5:$Q$100,MATCH($A52,#REF!,0),22)),"",INDEX($A$5:$Q$100,MATCH($A52,#REF!,0),22))</f>
      </c>
      <c r="H52" s="9">
        <f t="shared" si="2"/>
      </c>
      <c r="I52" s="10">
        <f t="shared" si="5"/>
      </c>
      <c r="J52" s="19">
        <f>IF(ISERROR(INDEX($A$5:$Q$100,MATCH($A52,#REF!,0),25)),"",INDEX($A$5:$Q$100,MATCH($A52,#REF!,0),25))</f>
      </c>
      <c r="K52" s="10">
        <f t="shared" si="3"/>
      </c>
      <c r="L52" s="10">
        <f t="shared" si="6"/>
      </c>
      <c r="M52" s="20" t="e">
        <f>IF(ISERROR(E52+K52+H52),IF(ISERROR(#REF!+K52),#REF!,(#REF!+K52)),(E52+K52+H52))</f>
        <v>#REF!</v>
      </c>
      <c r="N52" s="10">
        <f t="shared" si="4"/>
      </c>
      <c r="O52" s="111"/>
      <c r="P52" s="111"/>
    </row>
    <row r="53" spans="1:16" ht="17.25" customHeight="1" hidden="1" thickBot="1">
      <c r="A53" s="51"/>
      <c r="B53" s="17">
        <f>IF(ISBLANK(A53),"",INDEX(#REF!,MATCH(A53,#REF!,0),4))</f>
      </c>
      <c r="C53" s="17">
        <f>IF(ISBLANK(A53),"",INDEX(#REF!,MATCH(A53,#REF!,0),5))</f>
      </c>
      <c r="D53" s="63"/>
      <c r="E53" s="40">
        <f>IF(ISBLANK(A53),"",INDEX(A$5:$Q$185,MATCH(A53,#REF!,0),45))</f>
      </c>
      <c r="F53" s="18">
        <f>IF(ISBLANK(A53),"",INDEX(A$5:$Q$199,MATCH(A53,#REF!,0),46))</f>
      </c>
      <c r="G53" s="19">
        <f>IF(ISERROR(INDEX($A$5:$Q$100,MATCH($A53,#REF!,0),22)),"",INDEX($A$5:$Q$100,MATCH($A53,#REF!,0),22))</f>
      </c>
      <c r="H53" s="9">
        <f t="shared" si="2"/>
      </c>
      <c r="I53" s="10">
        <f t="shared" si="5"/>
      </c>
      <c r="J53" s="19">
        <f>IF(ISERROR(INDEX($A$5:$Q$100,MATCH($A53,#REF!,0),25)),"",INDEX($A$5:$Q$100,MATCH($A53,#REF!,0),25))</f>
      </c>
      <c r="K53" s="10">
        <f t="shared" si="3"/>
      </c>
      <c r="L53" s="10">
        <f t="shared" si="6"/>
      </c>
      <c r="M53" s="20" t="e">
        <f>IF(ISERROR(E53+K53+H53),IF(ISERROR(#REF!+K53),#REF!,(#REF!+K53)),(E53+K53+H53))</f>
        <v>#REF!</v>
      </c>
      <c r="N53" s="10">
        <f t="shared" si="4"/>
      </c>
      <c r="O53" s="111"/>
      <c r="P53" s="111"/>
    </row>
    <row r="54" spans="1:16" ht="17.25" customHeight="1" hidden="1" thickBot="1">
      <c r="A54" s="51"/>
      <c r="B54" s="17">
        <f>IF(ISBLANK(A54),"",INDEX(#REF!,MATCH(A54,#REF!,0),4))</f>
      </c>
      <c r="C54" s="17">
        <f>IF(ISBLANK(A54),"",INDEX(#REF!,MATCH(A54,#REF!,0),5))</f>
      </c>
      <c r="D54" s="63"/>
      <c r="E54" s="40">
        <f>IF(ISBLANK(A54),"",INDEX(A$5:$Q$185,MATCH(A54,#REF!,0),45))</f>
      </c>
      <c r="F54" s="18">
        <f>IF(ISBLANK(A54),"",INDEX(A$5:$Q$199,MATCH(A54,#REF!,0),46))</f>
      </c>
      <c r="G54" s="19">
        <f>IF(ISERROR(INDEX($A$5:$Q$100,MATCH($A54,#REF!,0),22)),"",INDEX($A$5:$Q$100,MATCH($A54,#REF!,0),22))</f>
      </c>
      <c r="H54" s="9">
        <f t="shared" si="2"/>
      </c>
      <c r="I54" s="10">
        <f t="shared" si="5"/>
      </c>
      <c r="J54" s="19">
        <f>IF(ISERROR(INDEX($A$5:$Q$100,MATCH($A54,#REF!,0),25)),"",INDEX($A$5:$Q$100,MATCH($A54,#REF!,0),25))</f>
      </c>
      <c r="K54" s="10">
        <f t="shared" si="3"/>
      </c>
      <c r="L54" s="10">
        <f t="shared" si="6"/>
      </c>
      <c r="M54" s="20" t="e">
        <f>IF(ISERROR(E54+K54+H54),IF(ISERROR(#REF!+K54),#REF!,(#REF!+K54)),(E54+K54+H54))</f>
        <v>#REF!</v>
      </c>
      <c r="N54" s="10">
        <f t="shared" si="4"/>
      </c>
      <c r="O54" s="111"/>
      <c r="P54" s="111"/>
    </row>
    <row r="55" spans="1:16" ht="17.25" customHeight="1" hidden="1" thickBot="1">
      <c r="A55" s="50"/>
      <c r="B55" s="17">
        <f>IF(ISBLANK(A55),"",INDEX(#REF!,MATCH(A55,#REF!,0),4))</f>
      </c>
      <c r="C55" s="17">
        <f>IF(ISBLANK(A55),"",INDEX(#REF!,MATCH(A55,#REF!,0),5))</f>
      </c>
      <c r="D55" s="112"/>
      <c r="E55" s="32">
        <f>IF(ISBLANK(A55),"",INDEX(A$5:$Q$185,MATCH(A55,#REF!,0),45))</f>
      </c>
      <c r="F55" s="32">
        <f>IF(ISBLANK(A55),"",INDEX(A$5:$Q$199,MATCH(A55,#REF!,0),46))</f>
      </c>
      <c r="G55" s="33">
        <f>IF(ISERROR(INDEX($A$5:$Q$100,MATCH($A55,#REF!,0),22)),"",INDEX($A$5:$Q$100,MATCH($A55,#REF!,0),22))</f>
      </c>
      <c r="H55" s="14">
        <f t="shared" si="2"/>
      </c>
      <c r="I55" s="15">
        <f t="shared" si="5"/>
      </c>
      <c r="J55" s="33">
        <f>IF(ISERROR(INDEX($A$5:$Q$100,MATCH($A55,#REF!,0),25)),"",INDEX($A$5:$Q$100,MATCH($A55,#REF!,0),25))</f>
      </c>
      <c r="K55" s="15">
        <f t="shared" si="3"/>
      </c>
      <c r="L55" s="15">
        <f t="shared" si="6"/>
      </c>
      <c r="M55" s="34" t="e">
        <f>IF(ISERROR(E55+K55+H55),IF(ISERROR(#REF!+K55),#REF!,(#REF!+K55)),(E55+K55+H55))</f>
        <v>#REF!</v>
      </c>
      <c r="N55" s="15">
        <f t="shared" si="4"/>
      </c>
      <c r="O55" s="111"/>
      <c r="P55" s="111"/>
    </row>
    <row r="56" spans="1:2" ht="17.25" customHeight="1" hidden="1" thickBot="1">
      <c r="A56" s="385" t="s">
        <v>11</v>
      </c>
      <c r="B56" s="385"/>
    </row>
  </sheetData>
  <sheetProtection selectLockedCells="1" selectUnlockedCells="1"/>
  <mergeCells count="10">
    <mergeCell ref="O3:P3"/>
    <mergeCell ref="D3:D4"/>
    <mergeCell ref="A56:B56"/>
    <mergeCell ref="J3:L3"/>
    <mergeCell ref="M3:N3"/>
    <mergeCell ref="A3:A4"/>
    <mergeCell ref="B3:B4"/>
    <mergeCell ref="C3:C4"/>
    <mergeCell ref="E3:F3"/>
    <mergeCell ref="G3:I3"/>
  </mergeCells>
  <conditionalFormatting sqref="N55 L55 I55 E55:F55 I13:I42 L13:L42 N13:N42 E13:F42 E5:E12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between" stopIfTrue="1">
      <formula>3</formula>
      <formula>6</formula>
    </cfRule>
  </conditionalFormatting>
  <conditionalFormatting sqref="E43:F54 I43:I54 L43:L54 N43:N54">
    <cfRule type="cellIs" priority="11" dxfId="2" operator="equal" stopIfTrue="1">
      <formula>1</formula>
    </cfRule>
    <cfRule type="cellIs" priority="12" dxfId="1" operator="equal" stopIfTrue="1">
      <formula>2</formula>
    </cfRule>
    <cfRule type="cellIs" priority="13" dxfId="0" operator="between" stopIfTrue="1">
      <formula>3</formula>
      <formula>6</formula>
    </cfRule>
  </conditionalFormatting>
  <printOptions horizontalCentered="1"/>
  <pageMargins left="0.3937007874015748" right="0.3937007874015748" top="0.4724409448818898" bottom="0.5118110236220472" header="0.5118110236220472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</dc:creator>
  <cp:keywords/>
  <dc:description/>
  <cp:lastModifiedBy>JohnHP</cp:lastModifiedBy>
  <cp:lastPrinted>2017-09-11T11:53:47Z</cp:lastPrinted>
  <dcterms:created xsi:type="dcterms:W3CDTF">2009-01-31T18:09:42Z</dcterms:created>
  <dcterms:modified xsi:type="dcterms:W3CDTF">2017-09-11T20:57:21Z</dcterms:modified>
  <cp:category/>
  <cp:version/>
  <cp:contentType/>
  <cp:contentStatus/>
</cp:coreProperties>
</file>